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<sst xmlns="http://schemas.openxmlformats.org/spreadsheetml/2006/main" count="366" uniqueCount="185">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</sst>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0" t="s">
        <v>0</v>
      </c>
      <c r="C1" s="80"/>
      <c r="D1" s="80"/>
      <c r="E1" s="80"/>
      <c r="F1" s="80"/>
      <c r="G1" s="8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43982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1" t="s">
        <v>6</v>
      </c>
      <c r="C19" s="82"/>
      <c r="D19" s="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32063692.34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2063692.34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184918.03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32248610.37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1" t="s">
        <v>165</v>
      </c>
      <c r="C38" s="82"/>
      <c r="D38" s="8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335703.83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1" t="s">
        <v>14</v>
      </c>
      <c r="C40" s="82"/>
      <c r="D40" s="8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8">
        <f>D37-D39</f>
        <v>31912906.540000003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89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1" t="s">
        <v>17</v>
      </c>
      <c r="C43" s="82"/>
      <c r="D43" s="8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4" t="s">
        <v>166</v>
      </c>
      <c r="D45" s="8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6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J5" sqref="J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43934</v>
      </c>
      <c r="E5" s="75">
        <v>44024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184918.03</v>
      </c>
      <c r="K5" s="48">
        <v>44024</v>
      </c>
      <c r="L5" s="55">
        <f>ROUND(J5/'Приложение 1'!D37*100,2)</f>
        <v>0.57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184918.03</v>
      </c>
      <c r="K13" s="49"/>
      <c r="L13" s="55">
        <f>L5</f>
        <v>0.57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2" t="s">
        <v>64</v>
      </c>
      <c r="B1" s="92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D37" sqref="D36:D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15.75" thickBot="1">
      <c r="A5" s="62"/>
      <c r="B5" s="73"/>
      <c r="C5" s="62"/>
      <c r="D5" s="74"/>
      <c r="E5" s="8"/>
      <c r="F5" s="46"/>
      <c r="G5" s="70"/>
      <c r="H5" s="67"/>
      <c r="I5" s="67"/>
      <c r="J5" s="49">
        <f>ROUND(H5/'Приложение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49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335703.83</v>
      </c>
      <c r="E5" s="63">
        <f>ROUND(D5/'Приложение 1'!$D$39*100,2)</f>
        <v>100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335703.83</v>
      </c>
      <c r="E13" s="63">
        <f>SUM(E5:E12)</f>
        <v>100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J19" sqref="J19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0" t="s">
        <v>23</v>
      </c>
      <c r="B1" s="90"/>
      <c r="C1" s="90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2063692.34</v>
      </c>
      <c r="I7" s="8" t="s">
        <v>167</v>
      </c>
      <c r="J7" s="45">
        <f>ROUND(H7/'Приложение 1'!D37*100,2)</f>
        <v>6.4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2063692.34</v>
      </c>
      <c r="I12" s="8"/>
      <c r="J12" s="55">
        <f>J7</f>
        <v>6.4</v>
      </c>
      <c r="K12" s="8"/>
      <c r="L12" s="8"/>
    </row>
    <row r="14" ht="15">
      <c r="J14" s="47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E26" sqref="E26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43934</v>
      </c>
      <c r="H5" s="8" t="s">
        <v>173</v>
      </c>
      <c r="I5" s="8" t="s">
        <v>167</v>
      </c>
      <c r="J5" s="48">
        <v>44024</v>
      </c>
      <c r="K5" s="41">
        <v>30000000</v>
      </c>
      <c r="L5" s="8" t="s">
        <v>172</v>
      </c>
      <c r="M5" s="68">
        <v>4.7</v>
      </c>
      <c r="N5" s="8" t="s">
        <v>167</v>
      </c>
      <c r="O5" s="45">
        <f>ROUND(K5/'Приложение 1'!D37*100,2)</f>
        <v>93.03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93.03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1" t="s">
        <v>103</v>
      </c>
      <c r="B1" s="91"/>
      <c r="C1" s="91"/>
      <c r="D1" s="91"/>
      <c r="E1" s="91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2020-06-04T10:48:07Z</dcterms:modified>
  <cp:category/>
  <cp:version/>
  <cp:contentType/>
  <cp:contentStatus/>
</cp:coreProperties>
</file>