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<sst xmlns="http://schemas.openxmlformats.org/spreadsheetml/2006/main" count="372" uniqueCount="191">
  <si>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</si>
  <si>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</si>
  <si>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</si>
  <si>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</si>
  <si>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</si>
  <si>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</si>
  <si>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</si>
  <si>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</si>
  <si>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</si>
  <si>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</si>
  <si>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</si>
  <si>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</si>
  <si>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</si>
  <si>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</si>
  <si>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</si>
  <si>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</si>
  <si>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</si>
  <si>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</si>
  <si>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</si>
  <si>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</si>
  <si>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</si>
  <si>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</si>
  <si>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</si>
  <si>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</si>
  <si>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</si>
  <si>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</si>
  <si>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</si>
  <si>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</si>
  <si>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</si>
  <si>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</si>
  <si>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</si>
  <si>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</si>
  <si>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</si>
  <si>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</si>
  <si>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</si>
  <si>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</si>
  <si>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</si>
  <si>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</si>
  <si>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</si>
  <si>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</si>
  <si>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</si>
  <si>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</si>
  <si>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</si>
  <si>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</si>
  <si>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</si>
  <si>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</si>
  <si>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</si>
  <si>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</si>
  <si>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</si>
  <si>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</si>
  <si>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</si>
  <si>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</si>
  <si>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</si>
  <si>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</si>
  <si>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</si>
  <si>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</si>
  <si>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</si>
  <si>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</si>
  <si>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</si>
  <si>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</si>
  <si>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</si>
  <si>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</si>
  <si>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</si>
  <si>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</si>
  <si>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</si>
  <si>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</si>
  <si>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</si>
  <si>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</si>
  <si>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</si>
  <si>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</si>
  <si>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</si>
  <si>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</si>
  <si>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</si>
  <si>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</si>
  <si>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</si>
  <si>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</si>
  <si>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</si>
  <si>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</si>
  <si>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</si>
  <si>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</si>
  <si>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</si>
  <si>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</si>
  <si>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</si>
  <si>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</si>
  <si>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</si>
  <si>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</si>
  <si>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</si>
  <si>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</si>
  <si>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</si>
  <si>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</si>
  <si>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</si>
  <si>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</si>
  <si>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</si>
  <si>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</si>
  <si>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</si>
  <si>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</si>
  <si>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</si>
  <si>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</si>
  <si>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</si>
  <si>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</si>
  <si>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</si>
  <si>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</si>
  <si>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</si>
  <si>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</si>
  <si>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</si>
  <si>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</si>
  <si>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</si>
  <si>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</si>
  <si>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</si>
  <si>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</si>
  <si>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</si>
  <si>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</si>
  <si>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</si>
  <si>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</si>
  <si>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</si>
  <si>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</si>
  <si>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</si>
  <si>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</si>
  <si>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</si>
  <si>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</si>
  <si>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</si>
  <si>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</si>
  <si>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</si>
  <si>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</si>
  <si>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</si>
  <si>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</si>
  <si>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</si>
  <si>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</si>
  <si>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</si>
  <si>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</si>
  <si>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</si>
  <si>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</si>
  <si>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</si>
  <si>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</si>
  <si>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</si>
  <si>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</si>
  <si>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</si>
  <si>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</si>
  <si>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</si>
  <si>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</si>
  <si>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</si>
  <si>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</si>
  <si>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</si>
  <si>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</si>
  <si>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</si>
  <si>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</si>
  <si>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</si>
  <si>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</si>
  <si>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</si>
  <si>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</si>
  <si>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</si>
  <si>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</si>
  <si>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</si>
  <si>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</si>
  <si>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</si>
  <si>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</si>
  <si>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</si>
  <si>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</si>
  <si>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</si>
  <si>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</si>
  <si>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</si>
  <si>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</si>
  <si>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</si>
  <si>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</si>
  <si>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</si>
  <si>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</si>
  <si>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</si>
  <si>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</si>
  <si>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</si>
  <si>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</si>
  <si>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</si>
  <si>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</si>
  <si>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</si>
  <si>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</si>
  <si>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</si>
  <si>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</si>
  <si>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</si>
  <si>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</si>
  <si>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</si>
  <si>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</si>
  <si>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</si>
  <si>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</si>
  <si>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</si>
  <si>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</si>
  <si>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</si>
  <si>
    <t>Разработка программ</t>
  </si>
  <si>
    <t>ООО Софт-лидер</t>
  </si>
  <si>
    <t>по договору</t>
  </si>
  <si>
    <t>Договор б/н от 10.05.2012</t>
  </si>
  <si>
    <t>1127746248178</t>
  </si>
  <si>
    <t>121099, Москва г, переулок Проточный, дом № 6, офис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</si>
</sst>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79" t="s">
        <v>0</v>
      </c>
      <c r="C1" s="79"/>
      <c r="D1" s="79"/>
      <c r="E1" s="79"/>
      <c r="F1" s="79"/>
      <c r="G1" s="7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43708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0" t="s">
        <v>6</v>
      </c>
      <c r="C19" s="81"/>
      <c r="D19" s="8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32135163.28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2135163.28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238561.65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32373724.93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0" t="s">
        <v>165</v>
      </c>
      <c r="C38" s="81"/>
      <c r="D38" s="8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f>850000+41384.59</f>
        <v>891384.59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0" t="s">
        <v>14</v>
      </c>
      <c r="C40" s="81"/>
      <c r="D40" s="8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7">
        <f>D37-D39</f>
        <v>31482340.34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88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0" t="s">
        <v>17</v>
      </c>
      <c r="C43" s="81"/>
      <c r="D43" s="8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3" t="s">
        <v>166</v>
      </c>
      <c r="D45" s="8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5"/>
      <c r="D46" s="8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3"/>
  <sheetViews>
    <sheetView zoomScalePageLayoutView="0" workbookViewId="0" topLeftCell="A1">
      <selection activeCell="H3" sqref="H3:H13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43663</v>
      </c>
      <c r="E5" s="75">
        <v>43753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238561.65</v>
      </c>
      <c r="K5" s="48">
        <v>43753</v>
      </c>
      <c r="L5" s="55">
        <f>ROUND(J5/'Приложение 1'!D37*100,2)</f>
        <v>0.74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238561.65</v>
      </c>
      <c r="K13" s="49"/>
      <c r="L13" s="55">
        <f>L5</f>
        <v>0.74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1" t="s">
        <v>64</v>
      </c>
      <c r="B1" s="91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32.7109375" style="0" customWidth="1"/>
    <col min="8" max="8" width="12.8515625" style="0" customWidth="1"/>
    <col min="9" max="9" width="13.42187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75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45.75" thickBot="1">
      <c r="A5" s="62">
        <v>1</v>
      </c>
      <c r="B5" s="73" t="s">
        <v>185</v>
      </c>
      <c r="C5" s="62" t="s">
        <v>188</v>
      </c>
      <c r="D5" s="74">
        <v>43724</v>
      </c>
      <c r="E5" s="8" t="s">
        <v>186</v>
      </c>
      <c r="F5" s="46" t="s">
        <v>190</v>
      </c>
      <c r="G5" s="70" t="s">
        <v>189</v>
      </c>
      <c r="H5" s="67">
        <v>850000</v>
      </c>
      <c r="I5" s="67">
        <v>850000</v>
      </c>
      <c r="J5" s="49">
        <f>ROUND(I5/'Приложение 1'!$D$39*100,2)</f>
        <v>95.36</v>
      </c>
      <c r="K5" s="49" t="s">
        <v>187</v>
      </c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>
        <v>850000</v>
      </c>
      <c r="I13" s="67">
        <v>850000</v>
      </c>
      <c r="J13" s="49">
        <f>J5</f>
        <v>95.36</v>
      </c>
      <c r="K13" s="49"/>
    </row>
    <row r="17" ht="15">
      <c r="J17" s="57"/>
    </row>
    <row r="18" ht="15">
      <c r="G18" s="71"/>
    </row>
    <row r="19" ht="15">
      <c r="G19" s="7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41384.59</v>
      </c>
      <c r="E5" s="63">
        <f>ROUND(D5/'Приложение 1'!$D$39*100,2)</f>
        <v>4.64</v>
      </c>
      <c r="F5" s="60"/>
      <c r="G5" s="60"/>
      <c r="I5" s="65"/>
      <c r="J5" s="61"/>
      <c r="K5" s="61"/>
    </row>
    <row r="6" spans="1:11" ht="15.75" thickBot="1">
      <c r="A6" s="7"/>
      <c r="B6" s="8"/>
      <c r="C6" s="8"/>
      <c r="D6" s="8"/>
      <c r="E6" s="5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41384.59</v>
      </c>
      <c r="E13" s="63">
        <f>SUM(E5:E12)</f>
        <v>4.64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I25" sqref="I25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89" t="s">
        <v>23</v>
      </c>
      <c r="B1" s="89"/>
      <c r="C1" s="89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2135163.28</v>
      </c>
      <c r="I7" s="8" t="s">
        <v>167</v>
      </c>
      <c r="J7" s="45">
        <f>ROUND(H7/'Приложение 1'!D37*100,2)</f>
        <v>6.6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2135163.28</v>
      </c>
      <c r="I12" s="8"/>
      <c r="J12" s="55">
        <f>J7</f>
        <v>6.6</v>
      </c>
      <c r="K12" s="8"/>
      <c r="L12" s="8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43663</v>
      </c>
      <c r="H5" s="8" t="s">
        <v>173</v>
      </c>
      <c r="I5" s="8" t="s">
        <v>167</v>
      </c>
      <c r="J5" s="48">
        <v>43753</v>
      </c>
      <c r="K5" s="41">
        <v>30000000</v>
      </c>
      <c r="L5" s="8" t="s">
        <v>172</v>
      </c>
      <c r="M5" s="68">
        <v>6.45</v>
      </c>
      <c r="N5" s="8" t="s">
        <v>167</v>
      </c>
      <c r="O5" s="45">
        <f>ROUND(K5/'Приложение 1'!D37*100,2)</f>
        <v>92.67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92.67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0" t="s">
        <v>103</v>
      </c>
      <c r="B1" s="90"/>
      <c r="C1" s="90"/>
      <c r="D1" s="90"/>
      <c r="E1" s="90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2019-01-16T12:52:41Z</cp:lastPrinted>
  <dcterms:created xsi:type="dcterms:W3CDTF">2016-08-31T15:57:23Z</dcterms:created>
  <dcterms:modified xsi:type="dcterms:W3CDTF">2019-09-11T16:52:21Z</dcterms:modified>
  <cp:category/>
  <cp:version/>
  <cp:contentType/>
  <cp:contentStatus/>
</cp:coreProperties>
</file>