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5685" tabRatio="829" activeTab="0"/>
  </bookViews>
  <sheets>
    <sheet name="Приложение 1" sheetId="1" r:id="rId1"/>
    <sheet name="01.01." sheetId="2" r:id="rId2"/>
    <sheet name="01.02." sheetId="3" r:id="rId3"/>
    <sheet name="02.01.01." sheetId="4" r:id="rId4"/>
    <sheet name="02.01.02." sheetId="5" r:id="rId5"/>
    <sheet name="02.01.03." sheetId="6" r:id="rId6"/>
    <sheet name="02.01.04" sheetId="7" r:id="rId7"/>
    <sheet name="02.01.05." sheetId="8" r:id="rId8"/>
    <sheet name="02.01.06" sheetId="9" r:id="rId9"/>
    <sheet name="02.01.07. " sheetId="10" r:id="rId10"/>
    <sheet name="02.02.01." sheetId="11" r:id="rId11"/>
    <sheet name="02.02.02." sheetId="12" r:id="rId12"/>
    <sheet name="03." sheetId="13" r:id="rId13"/>
    <sheet name="04." sheetId="14" r:id="rId14"/>
    <sheet name="06.01." sheetId="15" r:id="rId15"/>
    <sheet name="06.02." sheetId="16" r:id="rId16"/>
    <sheet name="06.03." sheetId="17" r:id="rId17"/>
  </sheets>
  <definedNames/>
  <calcPr fullCalcOnLoad="1"/>
</workbook>
</file>

<file path=xl/sharedStrings.xml><?xml version="1.0" encoding="utf-8"?>
<sst xmlns="http://schemas.openxmlformats.org/spreadsheetml/2006/main" count="371" uniqueCount="188">
  <si>
    <t xml:space="preserve">Расчет собственных средств управляющей компании инвестиционных фондов, 
паевых инвестиционных фондов и негосударственных пенсионных фондов
</t>
  </si>
  <si>
    <t>Полное наименование управляющей компании</t>
  </si>
  <si>
    <t xml:space="preserve">Номер лицензии управляющей компании </t>
  </si>
  <si>
    <t xml:space="preserve">Текущая отчетная дата </t>
  </si>
  <si>
    <t>в рублях</t>
  </si>
  <si>
    <t>Наименование показателя</t>
  </si>
  <si>
    <t>Подраздел «Активы, принятые к расчету собственных средств»</t>
  </si>
  <si>
    <t xml:space="preserve">Денежные средства – всего </t>
  </si>
  <si>
    <t>Ценные бумаги – всего</t>
  </si>
  <si>
    <t xml:space="preserve">   акции – всего </t>
  </si>
  <si>
    <t>Недвижимое имущество</t>
  </si>
  <si>
    <t>Дебиторская задолженность</t>
  </si>
  <si>
    <t>Общая стоимость активов (сумма строк 01 + 02 + 03 + 04)</t>
  </si>
  <si>
    <t>Общая величина обязательств</t>
  </si>
  <si>
    <t xml:space="preserve">Размер собственных средств                         </t>
  </si>
  <si>
    <t xml:space="preserve">Размер собственных средств                    </t>
  </si>
  <si>
    <t>(разность строк 05 - 06)</t>
  </si>
  <si>
    <t xml:space="preserve">Минимальный размер собственных средств                         </t>
  </si>
  <si>
    <t xml:space="preserve">Минимальный размер собственных средств </t>
  </si>
  <si>
    <t xml:space="preserve">Указание на соответствие размера собственных средств управляющей компании требованиям к минимальному размеру собственных средств (СООТВЕТСТВУЕТ / </t>
  </si>
  <si>
    <t>НЕ СООТВЕТСТВУЕТ)</t>
  </si>
  <si>
    <t>Код строки</t>
  </si>
  <si>
    <t>Сумма (стоимость, величина) на текущую отчетную дату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</si>
  <si>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</si>
  <si>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</si>
  <si>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</si>
  <si>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</si>
  <si>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</si>
  <si>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</si>
  <si>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</si>
  <si>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</si>
  <si>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</si>
  <si>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Итого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</si>
  <si>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</si>
  <si>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</si>
  <si>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</si>
  <si>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</si>
  <si>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</si>
  <si>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</si>
  <si>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</si>
  <si>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</si>
  <si>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</si>
  <si>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</si>
  <si>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Рейтинг долгосрочной кредитоспособности выпуска (эмитента, поручителя (гаранта)), а также указание на то, кем он присвоен</t>
  </si>
  <si>
    <t>Эмитент является аффилированным лицом управляющей компании (да/нет)</t>
  </si>
  <si>
    <t>Наименование эмитента</t>
  </si>
  <si>
    <t>Государственный регистрационный номер выпуска</t>
  </si>
  <si>
    <t xml:space="preserve">Наименование субъекта Российской Федерации, от имени которого выпущены ценные бумаги 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</si>
  <si>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</si>
  <si>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Код государства регистрации (инкорпорации) эмитента</t>
  </si>
  <si>
    <t>TIN эмитента</t>
  </si>
  <si>
    <t>Регистрационный номер выпуска</t>
  </si>
  <si>
    <t xml:space="preserve">Регистрационный номер выпуска </t>
  </si>
  <si>
    <t>Кадастровый номер объекта (если имеется)</t>
  </si>
  <si>
    <t>Вид объекта</t>
  </si>
  <si>
    <t>Код государства, на территории которого  располагается объект недвижимости</t>
  </si>
  <si>
    <t>Адрес (местоположение) объекта</t>
  </si>
  <si>
    <t>Полное наименование организации, составившей положительное экспертное заключение на отчет об оценке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</si>
  <si>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</si>
  <si>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</si>
  <si>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</si>
  <si>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ОГРН (TIN) должника по договору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</si>
  <si>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</si>
  <si>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</si>
  <si>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Расшифровки строки 06 подраздела  «Обязательства»</t>
  </si>
  <si>
    <t>Сведения о документе, удостоверяющем личность кредитора</t>
  </si>
  <si>
    <t>Вид (описание) задолженности</t>
  </si>
  <si>
    <t>Наименование кредитора</t>
  </si>
  <si>
    <t>Место нахождения кредитора</t>
  </si>
  <si>
    <t>ОГРН (TIN) кредитора по договору</t>
  </si>
  <si>
    <t>Наименование кредитной организации, с которой заключен договор (договоры) банковского счета</t>
  </si>
  <si>
    <t xml:space="preserve">Сумма денежных средств, в рублях  </t>
  </si>
  <si>
    <t xml:space="preserve">Рейтинг долгосрочной кредитоспособности кредитной организации, а также указание на то, кем он присвоен </t>
  </si>
  <si>
    <t xml:space="preserve">Сумма денежных средств, в рублях </t>
  </si>
  <si>
    <t>Рейтинг долгосрочной кредитоспособности кредитной организации, а также указание на то, кем он присвоен</t>
  </si>
  <si>
    <t>Стоимость актива, в рублях</t>
  </si>
  <si>
    <t>Категория (тип) акций</t>
  </si>
  <si>
    <t>Наименование российской биржи, в котировальный список первого (высшего) уровня которой включены акции</t>
  </si>
  <si>
    <t xml:space="preserve">Код ISIN (если присвоен) </t>
  </si>
  <si>
    <t>Назначение объекта недвижимого имущества (для земельных участков – категория земель и вид разрешенного использования)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</si>
  <si>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</si>
  <si>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</si>
  <si>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об оценке</t>
  </si>
  <si>
    <t>ИНН организации, с которой заключен договор об оценке</t>
  </si>
  <si>
    <t>Фамилия, имя, отчество (при наличии последнего) оценщика, составившего отчет об оценке</t>
  </si>
  <si>
    <t>Место нахождения должника</t>
  </si>
  <si>
    <t>Сумма задолженности, в рублях</t>
  </si>
  <si>
    <t>Фамилия, имя, отчество (при наличии последнего) кредитора</t>
  </si>
  <si>
    <t>Доля от общей величины обязательств, в процентах</t>
  </si>
  <si>
    <t>Срок размещения</t>
  </si>
  <si>
    <t>Процентная ставка</t>
  </si>
  <si>
    <t>Возможность досрочного возврата (да/нет)</t>
  </si>
  <si>
    <t>Оценщик/организация является аффилированным лицом управляющей компании (да/нет)</t>
  </si>
  <si>
    <t>Дата и номер отчета об оценке</t>
  </si>
  <si>
    <t>Этапы погашения задолженности</t>
  </si>
  <si>
    <t>Дата возникновения задолженности</t>
  </si>
  <si>
    <r>
      <t>Раздел  I.</t>
    </r>
    <r>
      <rPr>
        <b/>
        <sz val="11"/>
        <color indexed="8"/>
        <rFont val="Times New Roman"/>
        <family val="1"/>
      </rPr>
      <t xml:space="preserve"> Реквизиты управляющей компании</t>
    </r>
  </si>
  <si>
    <r>
      <t>Раздел  II.</t>
    </r>
    <r>
      <rPr>
        <b/>
        <sz val="11"/>
        <color indexed="8"/>
        <rFont val="Times New Roman"/>
        <family val="1"/>
      </rPr>
      <t xml:space="preserve"> Параметры расчета собственных средств</t>
    </r>
  </si>
  <si>
    <r>
      <t>Раздел  III.</t>
    </r>
    <r>
      <rPr>
        <b/>
        <sz val="11"/>
        <color indexed="8"/>
        <rFont val="Times New Roman"/>
        <family val="1"/>
      </rPr>
      <t xml:space="preserve"> Расчет собственных средств</t>
    </r>
  </si>
  <si>
    <r>
      <t>01.01.</t>
    </r>
    <r>
      <rPr>
        <b/>
        <sz val="11"/>
        <color indexed="8"/>
        <rFont val="Times New Roman"/>
        <family val="1"/>
      </rPr>
      <t xml:space="preserve"> Денежные средства на счетах в кредитных организациях</t>
    </r>
  </si>
  <si>
    <r>
      <t>01.02.</t>
    </r>
    <r>
      <rPr>
        <b/>
        <sz val="11"/>
        <color indexed="8"/>
        <rFont val="Times New Roman"/>
        <family val="1"/>
      </rPr>
      <t xml:space="preserve"> Денежные средства на счетах по депозиту в кредитных организациях</t>
    </r>
  </si>
  <si>
    <r>
      <t>02.01.01.</t>
    </r>
    <r>
      <rPr>
        <b/>
        <sz val="11"/>
        <color indexed="8"/>
        <rFont val="Times New Roman"/>
        <family val="1"/>
      </rPr>
      <t xml:space="preserve"> Облигации российских хозяйственных обществ</t>
    </r>
  </si>
  <si>
    <r>
      <t>02.01.02.</t>
    </r>
    <r>
      <rPr>
        <b/>
        <sz val="11"/>
        <color indexed="8"/>
        <rFont val="Times New Roman"/>
        <family val="1"/>
      </rPr>
      <t xml:space="preserve"> Государственные ценные бумаги Российской Федерации</t>
    </r>
  </si>
  <si>
    <r>
      <t>02.01.03.</t>
    </r>
    <r>
      <rPr>
        <b/>
        <sz val="11"/>
        <color indexed="8"/>
        <rFont val="Times New Roman"/>
        <family val="1"/>
      </rPr>
      <t xml:space="preserve"> Государственные ценные бумаги субъектов Российской Федерации</t>
    </r>
  </si>
  <si>
    <r>
      <t>02.01.04.</t>
    </r>
    <r>
      <rPr>
        <b/>
        <sz val="11"/>
        <color indexed="8"/>
        <rFont val="Times New Roman"/>
        <family val="1"/>
      </rPr>
      <t xml:space="preserve"> Муниципальные ценные бумаги</t>
    </r>
  </si>
  <si>
    <r>
      <t>02.01.05.</t>
    </r>
    <r>
      <rPr>
        <b/>
        <sz val="11"/>
        <color indexed="8"/>
        <rFont val="Times New Roman"/>
        <family val="1"/>
      </rPr>
      <t xml:space="preserve"> Облигации иностранных коммерческих организаций</t>
    </r>
  </si>
  <si>
    <r>
      <t>02.01.06.</t>
    </r>
    <r>
      <rPr>
        <b/>
        <sz val="11"/>
        <color indexed="8"/>
        <rFont val="Times New Roman"/>
        <family val="1"/>
      </rPr>
      <t xml:space="preserve"> Облигации иностранных государств</t>
    </r>
  </si>
  <si>
    <r>
      <t>02.01.07.</t>
    </r>
    <r>
      <rPr>
        <b/>
        <sz val="11"/>
        <color indexed="8"/>
        <rFont val="Times New Roman"/>
        <family val="1"/>
      </rPr>
      <t xml:space="preserve"> Облигации международных финансовых организаций</t>
    </r>
  </si>
  <si>
    <r>
      <t>02.02.01.</t>
    </r>
    <r>
      <rPr>
        <b/>
        <sz val="11"/>
        <color indexed="8"/>
        <rFont val="Times New Roman"/>
        <family val="1"/>
      </rPr>
      <t xml:space="preserve"> Акции российских акционерных обществ</t>
    </r>
  </si>
  <si>
    <r>
      <t>02.02.02.</t>
    </r>
    <r>
      <rPr>
        <b/>
        <sz val="11"/>
        <color indexed="8"/>
        <rFont val="Times New Roman"/>
        <family val="1"/>
      </rPr>
      <t xml:space="preserve"> Акции иностранных акционерных обществ</t>
    </r>
  </si>
  <si>
    <r>
      <t>03.</t>
    </r>
    <r>
      <rPr>
        <b/>
        <sz val="11"/>
        <color indexed="8"/>
        <rFont val="Times New Roman"/>
        <family val="1"/>
      </rPr>
      <t xml:space="preserve"> Недвижимое имущество</t>
    </r>
  </si>
  <si>
    <r>
      <t>04.</t>
    </r>
    <r>
      <rPr>
        <b/>
        <sz val="11"/>
        <color indexed="8"/>
        <rFont val="Times New Roman"/>
        <family val="1"/>
      </rPr>
      <t xml:space="preserve"> Дебиторская задолженность</t>
    </r>
  </si>
  <si>
    <r>
      <t>06.01.</t>
    </r>
    <r>
      <rPr>
        <b/>
        <sz val="11"/>
        <color indexed="8"/>
        <rFont val="Times New Roman"/>
        <family val="1"/>
      </rPr>
      <t> Кредиторская задолженность (кредитор – физическое лицо)</t>
    </r>
  </si>
  <si>
    <r>
      <t>06.02.</t>
    </r>
    <r>
      <rPr>
        <b/>
        <sz val="11"/>
        <color indexed="8"/>
        <rFont val="Times New Roman"/>
        <family val="1"/>
      </rPr>
      <t> Кредиторская задолженность (кредитор – юридическое лицо)</t>
    </r>
  </si>
  <si>
    <t>Номинальная стоимость актива, в рублях</t>
  </si>
  <si>
    <t>Процент купонного дохода, иные важные условия</t>
  </si>
  <si>
    <t>Доля от общего количества выпущенных ценных бумаг</t>
  </si>
  <si>
    <t>Сведения об исполнении эмитентом обязательств (срок и сумма выплат, в рублях)</t>
  </si>
  <si>
    <t>Начисленный купонный доход по состоянию на отчетную дату, в рублях</t>
  </si>
  <si>
    <t>Сведения об исполнении эмитентом обязательств (срок и сумма выплат дивидендов, в рублях)</t>
  </si>
  <si>
    <t>Предоставляемые ценными бумагами права</t>
  </si>
  <si>
    <t>02.01.01</t>
  </si>
  <si>
    <t>02.01.02</t>
  </si>
  <si>
    <t>02.01.03</t>
  </si>
  <si>
    <t>02.01.04</t>
  </si>
  <si>
    <t>02.01.05</t>
  </si>
  <si>
    <t>02.01.06</t>
  </si>
  <si>
    <t>02.01.07</t>
  </si>
  <si>
    <t>02.02.01</t>
  </si>
  <si>
    <t>02.02.02</t>
  </si>
  <si>
    <t>03</t>
  </si>
  <si>
    <t>04</t>
  </si>
  <si>
    <t>05</t>
  </si>
  <si>
    <t>06</t>
  </si>
  <si>
    <t>07</t>
  </si>
  <si>
    <t>08</t>
  </si>
  <si>
    <t>Дата заключения договора</t>
  </si>
  <si>
    <t>№ договора</t>
  </si>
  <si>
    <t>Сумма невыплаченных (просроченных) платежей</t>
  </si>
  <si>
    <t>Сумма по договору, в рублях</t>
  </si>
  <si>
    <t>Остаток задолженности, в рублях по состоянию на отчетную дату</t>
  </si>
  <si>
    <t>Комментарии (причины возникновения просрочки задолженности, действия УК по взысканию)</t>
  </si>
  <si>
    <t>Остаток задолженности на отчетную дату</t>
  </si>
  <si>
    <t>Причина формирования задолженности</t>
  </si>
  <si>
    <t>Начисляемые % на остаток</t>
  </si>
  <si>
    <t>Пролонгирование/дополнительное соглашение (при наличии)
(да/нет)</t>
  </si>
  <si>
    <t>01</t>
  </si>
  <si>
    <t>в том числе:  
на счетах в кредитных организациях</t>
  </si>
  <si>
    <t>01.01</t>
  </si>
  <si>
    <t xml:space="preserve">   на счетах по депозиту в кредитных организациях</t>
  </si>
  <si>
    <t>01.02</t>
  </si>
  <si>
    <t>02</t>
  </si>
  <si>
    <t>02.01</t>
  </si>
  <si>
    <t xml:space="preserve">в том числе:
облигации – всего </t>
  </si>
  <si>
    <t xml:space="preserve"> в том числе:
облигации российских хозяйственных обществ</t>
  </si>
  <si>
    <t>муниципальные ценные бумаги</t>
  </si>
  <si>
    <t>государственные ценные бумаги субъектов Российской Федерации</t>
  </si>
  <si>
    <t>государственные ценные бумаги Российской Федерации</t>
  </si>
  <si>
    <t xml:space="preserve">облигации иностранных коммерческих организаций   </t>
  </si>
  <si>
    <t>облигации иностранных государств</t>
  </si>
  <si>
    <t>облигации международных финансовых организаций</t>
  </si>
  <si>
    <t>02.02</t>
  </si>
  <si>
    <t xml:space="preserve">иностранных акционерных обществ  </t>
  </si>
  <si>
    <t>в том числе:
российских акционерных обществ</t>
  </si>
  <si>
    <t xml:space="preserve">Дата и номер экспертного заключения отчета об оценке </t>
  </si>
  <si>
    <t>,</t>
  </si>
  <si>
    <t>соответствует</t>
  </si>
  <si>
    <t>нет</t>
  </si>
  <si>
    <t>расчётный</t>
  </si>
  <si>
    <t>Резерв на оплату отпусков</t>
  </si>
  <si>
    <r>
      <t>06.03.</t>
    </r>
    <r>
      <rPr>
        <b/>
        <sz val="11"/>
        <color indexed="8"/>
        <rFont val="Times New Roman"/>
        <family val="1"/>
      </rPr>
      <t> Иные обязательства</t>
    </r>
  </si>
  <si>
    <t>Вид (описание) обязательства</t>
  </si>
  <si>
    <t>Основание возникновения обязательства</t>
  </si>
  <si>
    <t>Размер обязательства, в рублях</t>
  </si>
  <si>
    <t>Приказ Министерства Финансов России №167 Н от 13.12.2010, ПБУ 8/2010</t>
  </si>
  <si>
    <t>Общество с ограниченной ответственностью "Управляющая компания "РИКОМ-ТРАСТ"</t>
  </si>
  <si>
    <t>21-000-1-00631</t>
  </si>
  <si>
    <t>Московский банк ПАО СБЕРБАНК</t>
  </si>
  <si>
    <t>AAA(RU), Аналитическое Кредитное Рейтинговое Агентство (Акционерное общество)</t>
  </si>
  <si>
    <t xml:space="preserve"> АО "АЛЬФА БАНК"</t>
  </si>
  <si>
    <t>ruАА+, Кредитное рейтинговое агентство «Эксперт РА»</t>
  </si>
  <si>
    <t xml:space="preserve">      Стоимость инвестиционных паев может увеличиваться и уменьшаться, результаты инвестирования в прошлом не определяют доходы в будущем, государство не гарантирует доходность инвестиций в паевые инвестиционные фонды. Прежде чем приобрести инвестиционный пай, следует внимательно ознакомиться с правилами доверительного управления паевым инвестиционным фондом.</t>
  </si>
  <si>
    <r>
      <t xml:space="preserve">      Получить подробную информацию о паевых инвестиционных фондах и ознакомиться с правилами доверительного управления паевыми инвестиционными фондами, а также с иными документами, предусмотренными в Федеральнымg законом от 29.11.2001 № 156-ФЗ и в иными нормативно-правовыми актами можно в офисе ООО «УК «РИКОМ-ТРАСТ» по адресу: Российская Федерация, 121099, город Москва, Проточный переулок, дом 6, по телефону: </t>
    </r>
    <r>
      <rPr>
        <sz val="12"/>
        <color indexed="30"/>
        <rFont val="Helvetica"/>
        <family val="2"/>
      </rPr>
      <t>+7(499)241-53-07</t>
    </r>
    <r>
      <rPr>
        <sz val="12"/>
        <color indexed="8"/>
        <rFont val="Helvetica"/>
        <family val="2"/>
      </rPr>
      <t> или на сайте управляющей компании в сети Интернет по адресу: </t>
    </r>
    <r>
      <rPr>
        <sz val="12"/>
        <color indexed="30"/>
        <rFont val="Helvetica"/>
        <family val="2"/>
      </rPr>
      <t>www.fondmarket.ru</t>
    </r>
    <r>
      <rPr>
        <sz val="12"/>
        <color indexed="8"/>
        <rFont val="Helvetica"/>
        <family val="2"/>
      </rPr>
      <t>.</t>
    </r>
  </si>
  <si>
    <t>СВ12312210001712</t>
  </si>
  <si>
    <t>90 дней</t>
  </si>
  <si>
    <t>ПАО СБЕРБАНК</t>
  </si>
  <si>
    <t>7 дней</t>
  </si>
  <si>
    <t>9038287169.ПУ00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</si>
</sst>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Times New Roman"/>
      <family val="1"/>
    </font>
    <font>
      <sz val="12"/>
      <color indexed="8"/>
      <name val="Helvetica"/>
      <family val="2"/>
    </font>
    <font>
      <sz val="12"/>
      <color indexed="30"/>
      <name val="Helvetic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 wrapText="1"/>
    </xf>
    <xf numFmtId="0" fontId="3" fillId="0" borderId="17" xfId="0" applyFont="1" applyBorder="1" applyAlignment="1" quotePrefix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6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R182"/>
  <sheetViews>
    <sheetView tabSelected="1" zoomScalePageLayoutView="0" workbookViewId="0" topLeftCell="A17">
      <selection activeCell="D18" sqref="D18"/>
    </sheetView>
  </sheetViews>
  <sheetFormatPr defaultColWidth="9.140625" defaultRowHeight="15"/>
  <cols>
    <col min="2" max="2" width="32.140625" style="0" customWidth="1"/>
    <col min="3" max="3" width="23.8515625" style="0" customWidth="1"/>
    <col min="4" max="4" width="31.8515625" style="0" customWidth="1"/>
    <col min="5" max="5" width="22.7109375" style="0" customWidth="1"/>
    <col min="6" max="6" width="19.421875" style="0" customWidth="1"/>
    <col min="7" max="7" width="22.28125" style="0" customWidth="1"/>
    <col min="8" max="8" width="12.8515625" style="0" customWidth="1"/>
    <col min="9" max="10" width="16.8515625" style="0" customWidth="1"/>
    <col min="11" max="11" width="20.28125" style="0" customWidth="1"/>
    <col min="12" max="12" width="21.28125" style="0" customWidth="1"/>
    <col min="13" max="13" width="22.7109375" style="0" customWidth="1"/>
    <col min="14" max="14" width="20.7109375" style="0" customWidth="1"/>
    <col min="15" max="15" width="23.57421875" style="0" customWidth="1"/>
    <col min="16" max="16" width="27.421875" style="0" customWidth="1"/>
    <col min="17" max="17" width="20.7109375" style="0" customWidth="1"/>
    <col min="18" max="18" width="18.57421875" style="0" customWidth="1"/>
    <col min="19" max="19" width="20.00390625" style="0" customWidth="1"/>
    <col min="20" max="20" width="21.140625" style="0" customWidth="1"/>
    <col min="21" max="21" width="17.00390625" style="0" customWidth="1"/>
  </cols>
  <sheetData>
    <row r="1" spans="2:6" ht="69.75" customHeight="1">
      <c r="B1" s="85" t="s">
        <v>181</v>
      </c>
      <c r="C1" s="85"/>
      <c r="D1" s="85"/>
      <c r="E1" s="85"/>
      <c r="F1" s="85"/>
    </row>
    <row r="2" spans="2:6" ht="91.5" customHeight="1">
      <c r="B2" s="85" t="s">
        <v>182</v>
      </c>
      <c r="C2" s="85"/>
      <c r="D2" s="85"/>
      <c r="E2" s="85"/>
      <c r="F2" s="85"/>
    </row>
    <row r="3" spans="2:6" ht="15" customHeight="1">
      <c r="B3" s="85"/>
      <c r="C3" s="85"/>
      <c r="D3" s="85"/>
      <c r="E3" s="85"/>
      <c r="F3" s="85"/>
    </row>
    <row r="4" spans="2:18" ht="54.75" customHeight="1">
      <c r="B4" s="86" t="s">
        <v>0</v>
      </c>
      <c r="C4" s="86"/>
      <c r="D4" s="86"/>
      <c r="E4" s="86"/>
      <c r="F4" s="86"/>
      <c r="G4" s="86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ht="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5">
      <c r="B6" s="2" t="s">
        <v>96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5.75" thickBot="1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30.75" thickBot="1">
      <c r="B8" s="5" t="s">
        <v>1</v>
      </c>
      <c r="C8" s="6" t="s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5.75" thickBot="1">
      <c r="B9" s="7">
        <v>1</v>
      </c>
      <c r="C9" s="8">
        <v>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60.75" thickBot="1">
      <c r="B10" s="7" t="s">
        <v>175</v>
      </c>
      <c r="C10" s="8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5">
      <c r="B11" s="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2:18" ht="15">
      <c r="B12" s="2" t="s">
        <v>97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2:18" ht="15.75" thickBot="1"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2:18" ht="15.75" thickBot="1">
      <c r="B14" s="5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2:18" ht="15.75" thickBot="1">
      <c r="B15" s="7">
        <v>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2:18" ht="15.75" thickBot="1">
      <c r="B16" s="9">
        <v>44651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2:18" ht="15">
      <c r="B17" s="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2:18" ht="15">
      <c r="B18" s="2" t="s">
        <v>98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2:18" ht="15.75" thickBot="1">
      <c r="B19" s="4"/>
      <c r="C19" s="4"/>
      <c r="D19" s="10" t="s">
        <v>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2:18" ht="30">
      <c r="B20" s="11" t="s">
        <v>5</v>
      </c>
      <c r="C20" s="12" t="s">
        <v>21</v>
      </c>
      <c r="D20" s="12" t="s">
        <v>22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2:18" ht="15.75" thickBot="1">
      <c r="B21" s="7">
        <v>1</v>
      </c>
      <c r="C21" s="8">
        <v>2</v>
      </c>
      <c r="D21" s="8">
        <v>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2:18" ht="31.5" customHeight="1" thickBot="1">
      <c r="B22" s="87" t="s">
        <v>6</v>
      </c>
      <c r="C22" s="88"/>
      <c r="D22" s="89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2:18" ht="15.75" thickBot="1">
      <c r="B23" s="13" t="s">
        <v>7</v>
      </c>
      <c r="C23" s="26" t="s">
        <v>146</v>
      </c>
      <c r="D23" s="75">
        <f>D24+D25</f>
        <v>38655242.87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2:18" ht="45.75" thickBot="1">
      <c r="B24" s="15" t="s">
        <v>147</v>
      </c>
      <c r="C24" s="25" t="s">
        <v>148</v>
      </c>
      <c r="D24" s="76">
        <v>1855242.87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2:18" ht="30.75" thickBot="1">
      <c r="B25" s="23" t="s">
        <v>149</v>
      </c>
      <c r="C25" s="39" t="s">
        <v>150</v>
      </c>
      <c r="D25" s="76">
        <v>36800000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2:18" ht="15.75" thickBot="1">
      <c r="B26" s="13" t="s">
        <v>8</v>
      </c>
      <c r="C26" s="25" t="s">
        <v>151</v>
      </c>
      <c r="D26" s="4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18" ht="30.75" thickBot="1">
      <c r="B27" s="15" t="s">
        <v>153</v>
      </c>
      <c r="C27" s="25" t="s">
        <v>152</v>
      </c>
      <c r="D27" s="42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2:18" ht="45.75" thickBot="1">
      <c r="B28" s="23" t="s">
        <v>154</v>
      </c>
      <c r="C28" s="25" t="s">
        <v>121</v>
      </c>
      <c r="D28" s="42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2:18" ht="30.75" thickBot="1">
      <c r="B29" s="23" t="s">
        <v>157</v>
      </c>
      <c r="C29" s="22" t="s">
        <v>122</v>
      </c>
      <c r="D29" s="42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2:18" ht="30.75" thickBot="1">
      <c r="B30" s="23" t="s">
        <v>156</v>
      </c>
      <c r="C30" s="22" t="s">
        <v>123</v>
      </c>
      <c r="D30" s="4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2:18" ht="15.75" thickBot="1">
      <c r="B31" s="13" t="s">
        <v>155</v>
      </c>
      <c r="C31" s="22" t="s">
        <v>124</v>
      </c>
      <c r="D31" s="41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2:18" ht="30.75" thickBot="1">
      <c r="B32" s="15" t="s">
        <v>158</v>
      </c>
      <c r="C32" s="22" t="s">
        <v>125</v>
      </c>
      <c r="D32" s="4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2:18" ht="30.75" thickBot="1">
      <c r="B33" s="23" t="s">
        <v>159</v>
      </c>
      <c r="C33" s="22" t="s">
        <v>126</v>
      </c>
      <c r="D33" s="41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2:18" ht="30.75" thickBot="1">
      <c r="B34" s="15" t="s">
        <v>160</v>
      </c>
      <c r="C34" s="22" t="s">
        <v>127</v>
      </c>
      <c r="D34" s="4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2:18" ht="15.75" thickBot="1">
      <c r="B35" s="13" t="s">
        <v>9</v>
      </c>
      <c r="C35" s="25" t="s">
        <v>161</v>
      </c>
      <c r="D35" s="41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2:18" ht="30.75" thickBot="1">
      <c r="B36" s="15" t="s">
        <v>163</v>
      </c>
      <c r="C36" s="22" t="s">
        <v>128</v>
      </c>
      <c r="D36" s="42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2:18" ht="30.75" thickBot="1">
      <c r="B37" s="23" t="s">
        <v>162</v>
      </c>
      <c r="C37" s="22" t="s">
        <v>129</v>
      </c>
      <c r="D37" s="41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2:18" ht="15.75" thickBot="1">
      <c r="B38" s="13" t="s">
        <v>10</v>
      </c>
      <c r="C38" s="25" t="s">
        <v>130</v>
      </c>
      <c r="D38" s="41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2:18" ht="15.75" thickBot="1">
      <c r="B39" s="13" t="s">
        <v>11</v>
      </c>
      <c r="C39" s="25" t="s">
        <v>131</v>
      </c>
      <c r="D39" s="53"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2:18" ht="30.75" customHeight="1" thickBot="1">
      <c r="B40" s="19" t="s">
        <v>12</v>
      </c>
      <c r="C40" s="25" t="s">
        <v>132</v>
      </c>
      <c r="D40" s="77">
        <f>D23+D39</f>
        <v>38655242.87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2:18" ht="15.75" thickBot="1">
      <c r="B41" s="87" t="s">
        <v>165</v>
      </c>
      <c r="C41" s="88"/>
      <c r="D41" s="89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2:18" ht="15.75" thickBot="1">
      <c r="B42" s="13" t="s">
        <v>13</v>
      </c>
      <c r="C42" s="26" t="s">
        <v>133</v>
      </c>
      <c r="D42" s="53">
        <v>382830.07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2:18" ht="15.75" thickBot="1">
      <c r="B43" s="87" t="s">
        <v>14</v>
      </c>
      <c r="C43" s="88"/>
      <c r="D43" s="89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2:18" ht="15.75" thickBot="1">
      <c r="B44" s="17" t="s">
        <v>15</v>
      </c>
      <c r="C44" s="16"/>
      <c r="D44" s="94">
        <f>D40-D42</f>
        <v>38272412.8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2:18" ht="15.75" thickBot="1">
      <c r="B45" s="24" t="s">
        <v>16</v>
      </c>
      <c r="C45" s="25" t="s">
        <v>134</v>
      </c>
      <c r="D45" s="95"/>
      <c r="E45" s="4"/>
      <c r="F45" s="6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2:18" ht="15.75" thickBot="1">
      <c r="B46" s="87" t="s">
        <v>17</v>
      </c>
      <c r="C46" s="88"/>
      <c r="D46" s="89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2:18" ht="46.5" customHeight="1" thickBot="1">
      <c r="B47" s="38" t="s">
        <v>18</v>
      </c>
      <c r="C47" s="39" t="s">
        <v>135</v>
      </c>
      <c r="D47" s="41">
        <v>20000000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2:18" ht="118.5" customHeight="1">
      <c r="B48" s="17" t="s">
        <v>19</v>
      </c>
      <c r="C48" s="90" t="s">
        <v>166</v>
      </c>
      <c r="D48" s="9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2:18" ht="15.75" thickBot="1">
      <c r="B49" s="18" t="s">
        <v>20</v>
      </c>
      <c r="C49" s="92"/>
      <c r="D49" s="93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6" ht="99.75" customHeight="1"/>
    <row r="65" ht="108" customHeight="1"/>
    <row r="73" ht="120.75" customHeight="1"/>
    <row r="81" ht="135.75" customHeight="1"/>
    <row r="89" ht="120.75" customHeight="1"/>
    <row r="97" ht="96.75" customHeight="1"/>
    <row r="105" ht="111.75" customHeight="1"/>
    <row r="114" ht="111.75" customHeight="1"/>
    <row r="122" ht="111.75" customHeight="1"/>
    <row r="130" ht="105.75" customHeight="1"/>
    <row r="139" ht="89.25" customHeight="1"/>
    <row r="148" ht="102" customHeight="1"/>
    <row r="156" ht="90.75" customHeight="1"/>
    <row r="166" ht="63" customHeight="1"/>
    <row r="174" ht="60.75" customHeight="1"/>
    <row r="182" spans="2:18" ht="1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</sheetData>
  <sheetProtection/>
  <mergeCells count="10">
    <mergeCell ref="B1:F1"/>
    <mergeCell ref="B2:F2"/>
    <mergeCell ref="B3:F3"/>
    <mergeCell ref="B4:G4"/>
    <mergeCell ref="B22:D22"/>
    <mergeCell ref="C48:D49"/>
    <mergeCell ref="B46:D46"/>
    <mergeCell ref="B41:D41"/>
    <mergeCell ref="B43:D43"/>
    <mergeCell ref="D44:D45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</cols>
  <sheetData>
    <row r="1" spans="1:17" ht="15">
      <c r="A1" s="2" t="s">
        <v>107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20.75" thickBot="1">
      <c r="A3" s="11" t="s">
        <v>24</v>
      </c>
      <c r="B3" s="19" t="s">
        <v>45</v>
      </c>
      <c r="C3" s="19" t="s">
        <v>50</v>
      </c>
      <c r="D3" s="19" t="s">
        <v>52</v>
      </c>
      <c r="E3" s="19" t="s">
        <v>40</v>
      </c>
      <c r="F3" s="33" t="s">
        <v>41</v>
      </c>
      <c r="G3" s="30" t="s">
        <v>42</v>
      </c>
      <c r="H3" s="29" t="s">
        <v>116</v>
      </c>
      <c r="I3" s="29" t="s">
        <v>114</v>
      </c>
      <c r="J3" s="30" t="s">
        <v>75</v>
      </c>
      <c r="K3" s="30" t="s">
        <v>115</v>
      </c>
      <c r="L3" s="30" t="s">
        <v>118</v>
      </c>
      <c r="M3" s="30" t="s">
        <v>138</v>
      </c>
      <c r="N3" s="30" t="s">
        <v>117</v>
      </c>
      <c r="O3" s="30" t="s">
        <v>30</v>
      </c>
      <c r="P3" s="33" t="s">
        <v>43</v>
      </c>
      <c r="Q3" s="33" t="s">
        <v>44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</cols>
  <sheetData>
    <row r="1" spans="1:17" ht="15">
      <c r="A1" s="2" t="s">
        <v>108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</row>
    <row r="2" spans="1:17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</row>
    <row r="3" spans="1:17" ht="105.75" thickBot="1">
      <c r="A3" s="11" t="s">
        <v>24</v>
      </c>
      <c r="B3" s="19" t="s">
        <v>45</v>
      </c>
      <c r="C3" s="12" t="s">
        <v>36</v>
      </c>
      <c r="D3" s="19" t="s">
        <v>37</v>
      </c>
      <c r="E3" s="19" t="s">
        <v>38</v>
      </c>
      <c r="F3" s="30" t="s">
        <v>39</v>
      </c>
      <c r="G3" s="30" t="s">
        <v>40</v>
      </c>
      <c r="H3" s="30" t="s">
        <v>76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119</v>
      </c>
      <c r="N3" s="30" t="s">
        <v>30</v>
      </c>
      <c r="O3" s="30" t="s">
        <v>77</v>
      </c>
      <c r="P3" s="33" t="s">
        <v>44</v>
      </c>
      <c r="Q3" s="30" t="s">
        <v>120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31">
        <v>7</v>
      </c>
      <c r="H4" s="31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</row>
    <row r="5" spans="1:17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1:17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1:17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109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90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52</v>
      </c>
      <c r="F3" s="30" t="s">
        <v>78</v>
      </c>
      <c r="G3" s="30" t="s">
        <v>76</v>
      </c>
      <c r="H3" s="30" t="s">
        <v>42</v>
      </c>
      <c r="I3" s="29" t="s">
        <v>116</v>
      </c>
      <c r="J3" s="29" t="s">
        <v>114</v>
      </c>
      <c r="K3" s="30" t="s">
        <v>75</v>
      </c>
      <c r="L3" s="30" t="s">
        <v>119</v>
      </c>
      <c r="M3" s="29" t="s">
        <v>30</v>
      </c>
      <c r="N3" s="30" t="s">
        <v>77</v>
      </c>
      <c r="O3" s="30" t="s">
        <v>44</v>
      </c>
      <c r="P3" s="30" t="s">
        <v>120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31">
        <v>6</v>
      </c>
      <c r="G4" s="5">
        <v>7</v>
      </c>
      <c r="H4" s="31">
        <v>8</v>
      </c>
      <c r="I4" s="5">
        <v>9</v>
      </c>
      <c r="J4" s="31">
        <v>10</v>
      </c>
      <c r="K4" s="5">
        <v>11</v>
      </c>
      <c r="L4" s="31">
        <v>12</v>
      </c>
      <c r="M4" s="5">
        <v>13</v>
      </c>
      <c r="N4" s="31">
        <v>14</v>
      </c>
      <c r="O4" s="5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zoomScale="85" zoomScaleNormal="85" zoomScalePageLayoutView="0" workbookViewId="0" topLeftCell="A1">
      <selection activeCell="N17" sqref="N17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</cols>
  <sheetData>
    <row r="1" spans="1:16" ht="15">
      <c r="A1" s="2" t="s">
        <v>110</v>
      </c>
      <c r="B1" s="4"/>
      <c r="C1" s="4"/>
      <c r="D1" s="4"/>
      <c r="E1" s="4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15.75" thickBot="1">
      <c r="A2" s="3"/>
      <c r="B2" s="4"/>
      <c r="C2" s="4"/>
      <c r="D2" s="4"/>
      <c r="E2" s="4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20.75" thickBot="1">
      <c r="A3" s="11" t="s">
        <v>24</v>
      </c>
      <c r="B3" s="11" t="s">
        <v>53</v>
      </c>
      <c r="C3" s="11" t="s">
        <v>54</v>
      </c>
      <c r="D3" s="12" t="s">
        <v>79</v>
      </c>
      <c r="E3" s="11" t="s">
        <v>55</v>
      </c>
      <c r="F3" s="29" t="s">
        <v>56</v>
      </c>
      <c r="G3" s="30" t="s">
        <v>80</v>
      </c>
      <c r="H3" s="30" t="s">
        <v>81</v>
      </c>
      <c r="I3" s="30" t="s">
        <v>30</v>
      </c>
      <c r="J3" s="30" t="s">
        <v>82</v>
      </c>
      <c r="K3" s="30" t="s">
        <v>83</v>
      </c>
      <c r="L3" s="30" t="s">
        <v>84</v>
      </c>
      <c r="M3" s="30" t="s">
        <v>93</v>
      </c>
      <c r="N3" s="30" t="s">
        <v>164</v>
      </c>
      <c r="O3" s="29" t="s">
        <v>57</v>
      </c>
      <c r="P3" s="29" t="s">
        <v>92</v>
      </c>
    </row>
    <row r="4" spans="1:16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</row>
    <row r="5" spans="1:16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</row>
    <row r="6" spans="1:16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</row>
    <row r="7" spans="1:16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</row>
    <row r="8" spans="1:16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</row>
    <row r="9" spans="1:16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</row>
    <row r="10" spans="1:16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</row>
    <row r="11" spans="1:16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</row>
    <row r="12" spans="1:16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</row>
    <row r="13" spans="1:16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5"/>
  <sheetViews>
    <sheetView zoomScalePageLayoutView="0" workbookViewId="0" topLeftCell="A1">
      <selection activeCell="C26" sqref="C26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5" customWidth="1"/>
    <col min="10" max="10" width="20.28125" style="55" customWidth="1"/>
    <col min="11" max="11" width="21.28125" style="55" customWidth="1"/>
    <col min="12" max="12" width="22.7109375" style="55" customWidth="1"/>
    <col min="13" max="13" width="20.7109375" style="55" customWidth="1"/>
    <col min="14" max="14" width="23.57421875" style="55" customWidth="1"/>
    <col min="15" max="15" width="27.421875" style="55" customWidth="1"/>
  </cols>
  <sheetData>
    <row r="1" spans="1:15" ht="15">
      <c r="A1" s="2" t="s">
        <v>111</v>
      </c>
      <c r="B1" s="4"/>
      <c r="C1" s="4"/>
      <c r="D1" s="4"/>
      <c r="E1" s="4"/>
      <c r="F1" s="4"/>
      <c r="G1" s="4"/>
      <c r="H1" s="4"/>
      <c r="I1" s="49"/>
      <c r="J1" s="49"/>
      <c r="K1" s="49"/>
      <c r="L1" s="49"/>
      <c r="M1" s="49"/>
      <c r="N1" s="49"/>
      <c r="O1" s="49"/>
    </row>
    <row r="2" spans="1:15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  <c r="L2" s="49"/>
      <c r="M2" s="49"/>
      <c r="N2" s="49"/>
      <c r="O2" s="49"/>
    </row>
    <row r="3" spans="1:15" ht="90.75" thickBot="1">
      <c r="A3" s="11" t="s">
        <v>24</v>
      </c>
      <c r="B3" s="12" t="s">
        <v>66</v>
      </c>
      <c r="C3" s="11" t="s">
        <v>58</v>
      </c>
      <c r="D3" s="11" t="s">
        <v>95</v>
      </c>
      <c r="E3" s="11" t="s">
        <v>59</v>
      </c>
      <c r="F3" s="11" t="s">
        <v>60</v>
      </c>
      <c r="G3" s="12" t="s">
        <v>85</v>
      </c>
      <c r="H3" s="11" t="s">
        <v>61</v>
      </c>
      <c r="I3" s="50" t="s">
        <v>139</v>
      </c>
      <c r="J3" s="50" t="s">
        <v>140</v>
      </c>
      <c r="K3" s="50" t="s">
        <v>94</v>
      </c>
      <c r="L3" s="50" t="s">
        <v>30</v>
      </c>
      <c r="M3" s="51" t="s">
        <v>62</v>
      </c>
      <c r="N3" s="51" t="s">
        <v>63</v>
      </c>
      <c r="O3" s="51" t="s">
        <v>141</v>
      </c>
    </row>
    <row r="4" spans="1:15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 s="52">
        <v>14</v>
      </c>
      <c r="O4" s="52">
        <v>15</v>
      </c>
    </row>
    <row r="5" spans="1:15" ht="15.75" thickBot="1">
      <c r="A5" s="7"/>
      <c r="B5" s="8"/>
      <c r="C5" s="8"/>
      <c r="D5" s="8"/>
      <c r="E5" s="8"/>
      <c r="F5" s="8"/>
      <c r="G5" s="8"/>
      <c r="H5" s="8"/>
      <c r="I5" s="48"/>
      <c r="J5" s="48"/>
      <c r="K5" s="48"/>
      <c r="L5" s="48"/>
      <c r="M5" s="48"/>
      <c r="N5" s="48"/>
      <c r="O5" s="48"/>
    </row>
    <row r="6" spans="1:15" ht="15.75" thickBot="1">
      <c r="A6" s="7"/>
      <c r="B6" s="8"/>
      <c r="C6" s="8"/>
      <c r="D6" s="8"/>
      <c r="E6" s="8"/>
      <c r="F6" s="8"/>
      <c r="G6" s="8"/>
      <c r="H6" s="8"/>
      <c r="I6" s="48"/>
      <c r="J6" s="48"/>
      <c r="K6" s="48"/>
      <c r="L6" s="48"/>
      <c r="M6" s="48"/>
      <c r="N6" s="48"/>
      <c r="O6" s="48"/>
    </row>
    <row r="7" spans="1:15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  <c r="L7" s="48"/>
      <c r="M7" s="48"/>
      <c r="N7" s="48"/>
      <c r="O7" s="48"/>
    </row>
    <row r="8" spans="1:15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  <c r="L8" s="48"/>
      <c r="M8" s="48"/>
      <c r="N8" s="48"/>
      <c r="O8" s="48"/>
    </row>
    <row r="9" spans="1:15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  <c r="L9" s="48"/>
      <c r="M9" s="48"/>
      <c r="N9" s="48"/>
      <c r="O9" s="48"/>
    </row>
    <row r="10" spans="1:15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  <c r="L10" s="48"/>
      <c r="M10" s="48"/>
      <c r="N10" s="48"/>
      <c r="O10" s="48"/>
    </row>
    <row r="11" spans="1:15" ht="15.75" thickBot="1">
      <c r="A11" s="7"/>
      <c r="B11" s="8"/>
      <c r="C11" s="8"/>
      <c r="D11" s="8"/>
      <c r="E11" s="8"/>
      <c r="F11" s="8"/>
      <c r="G11" s="8"/>
      <c r="H11" s="8"/>
      <c r="I11" s="48"/>
      <c r="J11" s="48"/>
      <c r="K11" s="48"/>
      <c r="L11" s="48"/>
      <c r="M11" s="48"/>
      <c r="N11" s="48"/>
      <c r="O11" s="48"/>
    </row>
    <row r="12" spans="1:15" ht="15.75" thickBot="1">
      <c r="A12" s="7" t="s">
        <v>32</v>
      </c>
      <c r="B12" s="8"/>
      <c r="C12" s="8"/>
      <c r="D12" s="8"/>
      <c r="E12" s="8"/>
      <c r="F12" s="8"/>
      <c r="G12" s="8"/>
      <c r="H12" s="8"/>
      <c r="I12" s="53">
        <v>0</v>
      </c>
      <c r="J12" s="53">
        <v>0</v>
      </c>
      <c r="K12" s="48"/>
      <c r="L12" s="54">
        <v>0</v>
      </c>
      <c r="M12" s="48"/>
      <c r="N12" s="48"/>
      <c r="O12" s="48"/>
    </row>
    <row r="15" ht="15">
      <c r="L15" s="5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8" width="16.8515625" style="0" customWidth="1"/>
    <col min="9" max="9" width="16.8515625" style="55" customWidth="1"/>
    <col min="10" max="10" width="20.28125" style="55" customWidth="1"/>
  </cols>
  <sheetData>
    <row r="1" spans="1:10" ht="15">
      <c r="A1" s="98" t="s">
        <v>64</v>
      </c>
      <c r="B1" s="98"/>
      <c r="C1" s="4"/>
      <c r="D1" s="4"/>
      <c r="E1" s="4"/>
      <c r="F1" s="4"/>
      <c r="G1" s="4"/>
      <c r="H1" s="4"/>
      <c r="I1" s="49"/>
      <c r="J1" s="49"/>
    </row>
    <row r="2" spans="1:10" ht="15">
      <c r="A2" s="4"/>
      <c r="B2" s="4"/>
      <c r="C2" s="4"/>
      <c r="D2" s="4"/>
      <c r="E2" s="4"/>
      <c r="F2" s="4"/>
      <c r="G2" s="4"/>
      <c r="H2" s="4"/>
      <c r="I2" s="49"/>
      <c r="J2" s="49"/>
    </row>
    <row r="3" spans="1:10" ht="15">
      <c r="A3" s="2" t="s">
        <v>112</v>
      </c>
      <c r="B3" s="4"/>
      <c r="C3" s="4"/>
      <c r="D3" s="4"/>
      <c r="E3" s="4"/>
      <c r="F3" s="4"/>
      <c r="G3" s="4"/>
      <c r="H3" s="4"/>
      <c r="I3" s="49"/>
      <c r="J3" s="49"/>
    </row>
    <row r="4" spans="1:10" ht="15.75" thickBot="1">
      <c r="A4" s="3"/>
      <c r="B4" s="4"/>
      <c r="C4" s="4"/>
      <c r="D4" s="4"/>
      <c r="E4" s="4"/>
      <c r="F4" s="4"/>
      <c r="G4" s="4"/>
      <c r="H4" s="4"/>
      <c r="I4" s="49"/>
      <c r="J4" s="49"/>
    </row>
    <row r="5" spans="1:10" ht="75.75" thickBot="1">
      <c r="A5" s="11" t="s">
        <v>24</v>
      </c>
      <c r="B5" s="12" t="s">
        <v>66</v>
      </c>
      <c r="C5" s="11" t="s">
        <v>58</v>
      </c>
      <c r="D5" s="11" t="s">
        <v>59</v>
      </c>
      <c r="E5" s="12" t="s">
        <v>87</v>
      </c>
      <c r="F5" s="11" t="s">
        <v>65</v>
      </c>
      <c r="G5" s="12" t="s">
        <v>86</v>
      </c>
      <c r="H5" s="12" t="s">
        <v>142</v>
      </c>
      <c r="I5" s="50" t="s">
        <v>88</v>
      </c>
      <c r="J5" s="50" t="s">
        <v>143</v>
      </c>
    </row>
    <row r="6" spans="1:10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2">
        <v>9</v>
      </c>
      <c r="J6" s="52">
        <v>10</v>
      </c>
    </row>
    <row r="7" spans="1:10" ht="15.75" thickBot="1">
      <c r="A7" s="43"/>
      <c r="B7" s="8"/>
      <c r="C7" s="8"/>
      <c r="D7" s="40"/>
      <c r="E7" s="8"/>
      <c r="F7" s="8"/>
      <c r="G7" s="41"/>
      <c r="H7" s="41"/>
      <c r="I7" s="48"/>
      <c r="J7" s="48"/>
    </row>
    <row r="8" spans="1:10" ht="15.75" thickBot="1">
      <c r="A8" s="7"/>
      <c r="B8" s="8"/>
      <c r="C8" s="8"/>
      <c r="D8" s="8"/>
      <c r="E8" s="8"/>
      <c r="F8" s="8"/>
      <c r="G8" s="8"/>
      <c r="H8" s="8"/>
      <c r="I8" s="48"/>
      <c r="J8" s="48"/>
    </row>
    <row r="9" spans="1:10" ht="15.75" thickBot="1">
      <c r="A9" s="7"/>
      <c r="B9" s="8"/>
      <c r="C9" s="8"/>
      <c r="D9" s="8"/>
      <c r="E9" s="8"/>
      <c r="F9" s="8"/>
      <c r="G9" s="8"/>
      <c r="H9" s="8"/>
      <c r="I9" s="48"/>
      <c r="J9" s="48"/>
    </row>
    <row r="10" spans="1:10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</row>
    <row r="11" spans="1:10" ht="15.75" thickBot="1">
      <c r="A11" s="7"/>
      <c r="B11" s="8"/>
      <c r="C11" s="8"/>
      <c r="D11" s="8"/>
      <c r="E11" s="8"/>
      <c r="F11" s="8"/>
      <c r="G11" s="8"/>
      <c r="H11" s="8"/>
      <c r="I11" s="48"/>
      <c r="J11" s="48"/>
    </row>
    <row r="12" spans="1:10" ht="15.75" thickBot="1">
      <c r="A12" s="7"/>
      <c r="B12" s="8"/>
      <c r="C12" s="8"/>
      <c r="D12" s="8"/>
      <c r="E12" s="8"/>
      <c r="F12" s="8"/>
      <c r="G12" s="8"/>
      <c r="H12" s="8"/>
      <c r="I12" s="48"/>
      <c r="J12" s="48"/>
    </row>
    <row r="13" spans="1:10" ht="15.75" thickBot="1">
      <c r="A13" s="7"/>
      <c r="B13" s="8"/>
      <c r="C13" s="8"/>
      <c r="D13" s="8"/>
      <c r="E13" s="8"/>
      <c r="F13" s="8"/>
      <c r="G13" s="8"/>
      <c r="H13" s="8"/>
      <c r="I13" s="48"/>
      <c r="J13" s="48"/>
    </row>
    <row r="14" spans="1:10" ht="15.75" thickBot="1">
      <c r="A14" s="7"/>
      <c r="B14" s="8"/>
      <c r="C14" s="8"/>
      <c r="D14" s="8"/>
      <c r="E14" s="8"/>
      <c r="F14" s="8"/>
      <c r="G14" s="8"/>
      <c r="H14" s="8"/>
      <c r="I14" s="48"/>
      <c r="J14" s="48"/>
    </row>
    <row r="15" spans="1:10" ht="15.75" thickBot="1">
      <c r="A15" s="7" t="s">
        <v>32</v>
      </c>
      <c r="B15" s="8"/>
      <c r="C15" s="8"/>
      <c r="D15" s="8"/>
      <c r="E15" s="8"/>
      <c r="F15" s="8"/>
      <c r="G15" s="41"/>
      <c r="H15" s="41"/>
      <c r="I15" s="48"/>
      <c r="J15" s="48"/>
    </row>
  </sheetData>
  <sheetProtection/>
  <mergeCells count="1"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9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26.57421875" style="0" customWidth="1"/>
    <col min="8" max="8" width="14.7109375" style="0" customWidth="1"/>
    <col min="9" max="9" width="16.00390625" style="55" customWidth="1"/>
    <col min="10" max="10" width="20.28125" style="55" customWidth="1"/>
    <col min="11" max="11" width="21.28125" style="55" customWidth="1"/>
  </cols>
  <sheetData>
    <row r="1" spans="1:11" ht="15">
      <c r="A1" s="2" t="s">
        <v>113</v>
      </c>
      <c r="B1" s="4"/>
      <c r="C1" s="4"/>
      <c r="D1" s="4"/>
      <c r="E1" s="4"/>
      <c r="F1" s="4"/>
      <c r="G1" s="4"/>
      <c r="H1" s="4"/>
      <c r="I1" s="49"/>
      <c r="J1" s="49"/>
      <c r="K1" s="49"/>
    </row>
    <row r="2" spans="1:11" ht="15.75" thickBot="1">
      <c r="A2" s="3"/>
      <c r="B2" s="4"/>
      <c r="C2" s="4"/>
      <c r="D2" s="4"/>
      <c r="E2" s="4"/>
      <c r="F2" s="4"/>
      <c r="G2" s="4"/>
      <c r="H2" s="4"/>
      <c r="I2" s="49"/>
      <c r="J2" s="49"/>
      <c r="K2" s="49"/>
    </row>
    <row r="3" spans="1:11" ht="60.75" thickBot="1">
      <c r="A3" s="11" t="s">
        <v>24</v>
      </c>
      <c r="B3" s="11" t="s">
        <v>66</v>
      </c>
      <c r="C3" s="11" t="s">
        <v>58</v>
      </c>
      <c r="D3" s="11" t="s">
        <v>59</v>
      </c>
      <c r="E3" s="11" t="s">
        <v>67</v>
      </c>
      <c r="F3" s="11" t="s">
        <v>68</v>
      </c>
      <c r="G3" s="11" t="s">
        <v>69</v>
      </c>
      <c r="H3" s="12" t="s">
        <v>86</v>
      </c>
      <c r="I3" s="50" t="s">
        <v>142</v>
      </c>
      <c r="J3" s="50" t="s">
        <v>88</v>
      </c>
      <c r="K3" s="50" t="s">
        <v>143</v>
      </c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2">
        <v>9</v>
      </c>
      <c r="J4" s="52">
        <v>10</v>
      </c>
      <c r="K4" s="52">
        <v>11</v>
      </c>
    </row>
    <row r="5" spans="1:11" ht="50.25" customHeight="1" thickBot="1">
      <c r="A5" s="61"/>
      <c r="B5" s="72"/>
      <c r="C5" s="61"/>
      <c r="D5" s="73"/>
      <c r="E5" s="8"/>
      <c r="F5" s="46"/>
      <c r="G5" s="69"/>
      <c r="H5" s="66"/>
      <c r="I5" s="66"/>
      <c r="J5" s="54">
        <f>ROUND(I5/'Приложение 1'!D42*100,2)</f>
        <v>0</v>
      </c>
      <c r="K5" s="48"/>
    </row>
    <row r="6" spans="1:11" ht="15.75" thickBot="1">
      <c r="A6" s="7"/>
      <c r="B6" s="8"/>
      <c r="C6" s="8"/>
      <c r="D6" s="8"/>
      <c r="E6" s="8"/>
      <c r="F6" s="8"/>
      <c r="G6" s="69"/>
      <c r="H6" s="5"/>
      <c r="I6" s="48"/>
      <c r="J6" s="48"/>
      <c r="K6" s="48"/>
    </row>
    <row r="7" spans="1:11" ht="15.75" thickBot="1">
      <c r="A7" s="7"/>
      <c r="B7" s="8"/>
      <c r="C7" s="8"/>
      <c r="D7" s="8"/>
      <c r="E7" s="8"/>
      <c r="F7" s="8"/>
      <c r="G7" s="8"/>
      <c r="H7" s="8"/>
      <c r="I7" s="48"/>
      <c r="J7" s="48"/>
      <c r="K7" s="48"/>
    </row>
    <row r="8" spans="1:11" ht="15.75" thickBot="1">
      <c r="A8" s="7"/>
      <c r="B8" s="8"/>
      <c r="C8" s="8"/>
      <c r="D8" s="8"/>
      <c r="E8" s="8"/>
      <c r="F8" s="8"/>
      <c r="G8" s="8"/>
      <c r="H8" s="8"/>
      <c r="I8" s="48"/>
      <c r="J8" s="48"/>
      <c r="K8" s="48"/>
    </row>
    <row r="9" spans="1:11" ht="15.75" thickBot="1">
      <c r="A9" s="7"/>
      <c r="B9" s="8"/>
      <c r="C9" s="8"/>
      <c r="D9" s="8"/>
      <c r="E9" s="8"/>
      <c r="F9" s="8"/>
      <c r="G9" s="8"/>
      <c r="H9" s="8"/>
      <c r="I9" s="48"/>
      <c r="J9" s="48"/>
      <c r="K9" s="48"/>
    </row>
    <row r="10" spans="1:11" ht="15.75" thickBot="1">
      <c r="A10" s="7"/>
      <c r="B10" s="8"/>
      <c r="C10" s="8"/>
      <c r="D10" s="8"/>
      <c r="E10" s="8"/>
      <c r="F10" s="8"/>
      <c r="G10" s="8"/>
      <c r="H10" s="8"/>
      <c r="I10" s="48"/>
      <c r="J10" s="48"/>
      <c r="K10" s="48"/>
    </row>
    <row r="11" spans="1:11" ht="15.75" thickBot="1">
      <c r="A11" s="7"/>
      <c r="B11" s="8"/>
      <c r="C11" s="8"/>
      <c r="D11" s="8"/>
      <c r="E11" s="8"/>
      <c r="F11" s="8"/>
      <c r="G11" s="8"/>
      <c r="H11" s="8"/>
      <c r="I11" s="48"/>
      <c r="J11" s="48"/>
      <c r="K11" s="48"/>
    </row>
    <row r="12" spans="1:11" ht="15.75" thickBot="1">
      <c r="A12" s="7"/>
      <c r="B12" s="8"/>
      <c r="C12" s="8"/>
      <c r="D12" s="8"/>
      <c r="E12" s="8"/>
      <c r="F12" s="8"/>
      <c r="G12" s="8"/>
      <c r="H12" s="8"/>
      <c r="I12" s="48"/>
      <c r="J12" s="48"/>
      <c r="K12" s="48"/>
    </row>
    <row r="13" spans="1:11" ht="15.75" thickBot="1">
      <c r="A13" s="7" t="s">
        <v>32</v>
      </c>
      <c r="B13" s="8"/>
      <c r="C13" s="8"/>
      <c r="D13" s="8"/>
      <c r="E13" s="8"/>
      <c r="F13" s="8"/>
      <c r="G13" s="8"/>
      <c r="H13" s="66"/>
      <c r="I13" s="66"/>
      <c r="J13" s="54">
        <f>J5</f>
        <v>0</v>
      </c>
      <c r="K13" s="48"/>
    </row>
    <row r="16" ht="15">
      <c r="J16" s="56"/>
    </row>
    <row r="17" ht="15">
      <c r="J17" s="56"/>
    </row>
    <row r="18" ht="15">
      <c r="G18" s="70"/>
    </row>
    <row r="19" spans="7:10" ht="15">
      <c r="G19" s="71"/>
      <c r="J19" s="56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4"/>
  </sheetPr>
  <dimension ref="A1:K15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23.421875" style="0" customWidth="1"/>
    <col min="2" max="2" width="28.00390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63" customWidth="1"/>
    <col min="7" max="7" width="12.8515625" style="63" customWidth="1"/>
    <col min="8" max="8" width="16.8515625" style="63" customWidth="1"/>
    <col min="9" max="9" width="16.8515625" style="65" customWidth="1"/>
    <col min="10" max="10" width="20.28125" style="65" customWidth="1"/>
    <col min="11" max="11" width="21.28125" style="65" customWidth="1"/>
    <col min="12" max="16" width="9.00390625" style="55" customWidth="1"/>
  </cols>
  <sheetData>
    <row r="1" spans="1:11" ht="15">
      <c r="A1" s="2" t="s">
        <v>170</v>
      </c>
      <c r="B1" s="4"/>
      <c r="C1" s="4"/>
      <c r="D1" s="4"/>
      <c r="E1" s="4"/>
      <c r="F1" s="57"/>
      <c r="G1" s="57"/>
      <c r="H1" s="57"/>
      <c r="I1" s="58"/>
      <c r="J1" s="58"/>
      <c r="K1" s="58"/>
    </row>
    <row r="2" spans="1:11" ht="15.75" thickBot="1">
      <c r="A2" s="3"/>
      <c r="B2" s="4"/>
      <c r="C2" s="4"/>
      <c r="D2" s="4"/>
      <c r="E2" s="4"/>
      <c r="F2" s="57"/>
      <c r="G2" s="57"/>
      <c r="H2" s="57"/>
      <c r="I2" s="58"/>
      <c r="J2" s="58"/>
      <c r="K2" s="58"/>
    </row>
    <row r="3" spans="1:11" ht="60.75" thickBot="1">
      <c r="A3" s="11" t="s">
        <v>24</v>
      </c>
      <c r="B3" s="11" t="s">
        <v>171</v>
      </c>
      <c r="C3" s="11" t="s">
        <v>172</v>
      </c>
      <c r="D3" s="11" t="s">
        <v>173</v>
      </c>
      <c r="E3" s="5" t="s">
        <v>88</v>
      </c>
      <c r="F3" s="59"/>
      <c r="G3" s="59"/>
      <c r="H3" s="59"/>
      <c r="I3" s="60"/>
      <c r="J3" s="60"/>
      <c r="K3" s="60"/>
    </row>
    <row r="4" spans="1:11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9"/>
      <c r="G4" s="59"/>
      <c r="H4" s="59"/>
      <c r="I4" s="60"/>
      <c r="J4" s="60"/>
      <c r="K4" s="60"/>
    </row>
    <row r="5" spans="1:11" ht="45.75" thickBot="1">
      <c r="A5" s="61">
        <v>1</v>
      </c>
      <c r="B5" s="8" t="s">
        <v>169</v>
      </c>
      <c r="C5" s="8" t="s">
        <v>174</v>
      </c>
      <c r="D5" s="41">
        <v>382830.07</v>
      </c>
      <c r="E5" s="62">
        <f>ROUND(D5/'Приложение 1'!$D$42*100,2)</f>
        <v>100</v>
      </c>
      <c r="F5" s="59"/>
      <c r="G5" s="59"/>
      <c r="I5" s="64"/>
      <c r="J5" s="60"/>
      <c r="K5" s="60"/>
    </row>
    <row r="6" spans="1:11" ht="15.75" thickBot="1">
      <c r="A6" s="61"/>
      <c r="B6" s="48"/>
      <c r="C6" s="8"/>
      <c r="D6" s="41"/>
      <c r="E6" s="62">
        <f>ROUND(D6/'Приложение 1'!$D$42*100,2)</f>
        <v>0</v>
      </c>
      <c r="F6" s="59"/>
      <c r="G6" s="59"/>
      <c r="H6" s="59"/>
      <c r="I6" s="60"/>
      <c r="J6" s="60"/>
      <c r="K6" s="60"/>
    </row>
    <row r="7" spans="1:11" ht="15.75" thickBot="1">
      <c r="A7" s="7"/>
      <c r="B7" s="8"/>
      <c r="C7" s="8"/>
      <c r="D7" s="8"/>
      <c r="E7" s="5"/>
      <c r="F7" s="59"/>
      <c r="G7" s="59"/>
      <c r="H7" s="59"/>
      <c r="I7" s="60"/>
      <c r="J7" s="60"/>
      <c r="K7" s="60"/>
    </row>
    <row r="8" spans="1:11" ht="15.75" thickBot="1">
      <c r="A8" s="7"/>
      <c r="B8" s="8"/>
      <c r="C8" s="8"/>
      <c r="D8" s="8"/>
      <c r="E8" s="5"/>
      <c r="F8" s="59"/>
      <c r="G8" s="59"/>
      <c r="H8" s="59"/>
      <c r="I8" s="60"/>
      <c r="J8" s="60"/>
      <c r="K8" s="60"/>
    </row>
    <row r="9" spans="1:11" ht="15.75" thickBot="1">
      <c r="A9" s="7"/>
      <c r="B9" s="8"/>
      <c r="C9" s="8"/>
      <c r="D9" s="8"/>
      <c r="E9" s="5"/>
      <c r="F9" s="59"/>
      <c r="G9" s="59"/>
      <c r="H9" s="59"/>
      <c r="I9" s="60"/>
      <c r="J9" s="60"/>
      <c r="K9" s="60"/>
    </row>
    <row r="10" spans="1:11" ht="15.75" thickBot="1">
      <c r="A10" s="7"/>
      <c r="B10" s="8"/>
      <c r="C10" s="8"/>
      <c r="D10" s="8"/>
      <c r="E10" s="5"/>
      <c r="F10" s="59"/>
      <c r="G10" s="59"/>
      <c r="H10" s="59"/>
      <c r="I10" s="60"/>
      <c r="J10" s="60"/>
      <c r="K10" s="60"/>
    </row>
    <row r="11" spans="1:11" ht="15.75" thickBot="1">
      <c r="A11" s="7"/>
      <c r="B11" s="8"/>
      <c r="C11" s="8"/>
      <c r="D11" s="8"/>
      <c r="E11" s="5"/>
      <c r="F11" s="59"/>
      <c r="G11" s="59"/>
      <c r="H11" s="59"/>
      <c r="I11" s="60"/>
      <c r="J11" s="60"/>
      <c r="K11" s="60"/>
    </row>
    <row r="12" spans="1:11" ht="15.75" thickBot="1">
      <c r="A12" s="7" t="s">
        <v>32</v>
      </c>
      <c r="B12" s="8"/>
      <c r="C12" s="8"/>
      <c r="D12" s="41">
        <f>SUM(D5:D11)</f>
        <v>382830.07</v>
      </c>
      <c r="E12" s="62">
        <f>SUM(E5:E11)</f>
        <v>100</v>
      </c>
      <c r="F12" s="59"/>
      <c r="G12" s="59"/>
      <c r="H12" s="59"/>
      <c r="I12" s="64"/>
      <c r="J12" s="60"/>
      <c r="K12" s="60"/>
    </row>
    <row r="15" ht="15">
      <c r="E15" s="4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9"/>
  <sheetViews>
    <sheetView zoomScale="90" zoomScaleNormal="90" zoomScalePageLayoutView="0" workbookViewId="0" topLeftCell="A1">
      <selection activeCell="H17" sqref="H17"/>
    </sheetView>
  </sheetViews>
  <sheetFormatPr defaultColWidth="20.28125" defaultRowHeight="15"/>
  <cols>
    <col min="1" max="1" width="32.140625" style="0" customWidth="1"/>
    <col min="2" max="2" width="23.8515625" style="0" customWidth="1"/>
    <col min="3" max="3" width="31.8515625" style="0" customWidth="1"/>
  </cols>
  <sheetData>
    <row r="1" spans="1:3" ht="15">
      <c r="A1" s="96" t="s">
        <v>23</v>
      </c>
      <c r="B1" s="96"/>
      <c r="C1" s="96"/>
    </row>
    <row r="2" spans="1:3" ht="15">
      <c r="A2" s="20"/>
      <c r="B2" s="20"/>
      <c r="C2" s="20"/>
    </row>
    <row r="3" spans="1:12" ht="15">
      <c r="A3" s="2" t="s">
        <v>99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5.5" customHeight="1" thickBot="1">
      <c r="A5" s="11" t="s">
        <v>24</v>
      </c>
      <c r="B5" s="12" t="s">
        <v>70</v>
      </c>
      <c r="C5" s="11" t="s">
        <v>25</v>
      </c>
      <c r="D5" s="11" t="s">
        <v>26</v>
      </c>
      <c r="E5" s="11" t="s">
        <v>27</v>
      </c>
      <c r="F5" s="11" t="s">
        <v>28</v>
      </c>
      <c r="G5" s="11" t="s">
        <v>29</v>
      </c>
      <c r="H5" s="12" t="s">
        <v>71</v>
      </c>
      <c r="I5" s="12" t="s">
        <v>144</v>
      </c>
      <c r="J5" s="11" t="s">
        <v>30</v>
      </c>
      <c r="K5" s="12" t="s">
        <v>72</v>
      </c>
      <c r="L5" s="11" t="s">
        <v>31</v>
      </c>
    </row>
    <row r="6" spans="1:12" ht="15.75" thickBo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105.75" thickBot="1">
      <c r="A7" s="7">
        <v>1</v>
      </c>
      <c r="B7" s="8" t="s">
        <v>177</v>
      </c>
      <c r="C7" s="44">
        <v>1027700132195</v>
      </c>
      <c r="D7" s="8">
        <v>1481</v>
      </c>
      <c r="E7" s="8">
        <v>1948</v>
      </c>
      <c r="F7" s="8">
        <v>643</v>
      </c>
      <c r="G7" s="8" t="s">
        <v>168</v>
      </c>
      <c r="H7" s="41">
        <v>104960.93</v>
      </c>
      <c r="I7" s="8" t="s">
        <v>167</v>
      </c>
      <c r="J7" s="54">
        <f>ROUND(H7/'Приложение 1'!$D$40*100,2)</f>
        <v>0.27</v>
      </c>
      <c r="K7" s="48" t="s">
        <v>178</v>
      </c>
      <c r="L7" s="8" t="s">
        <v>167</v>
      </c>
    </row>
    <row r="8" spans="1:12" ht="60.75" thickBot="1">
      <c r="A8" s="7">
        <v>2</v>
      </c>
      <c r="B8" s="14" t="s">
        <v>179</v>
      </c>
      <c r="C8" s="78">
        <v>1027700067328</v>
      </c>
      <c r="D8" s="46">
        <v>1326</v>
      </c>
      <c r="E8" s="79"/>
      <c r="F8" s="46">
        <v>643</v>
      </c>
      <c r="G8" s="46" t="s">
        <v>168</v>
      </c>
      <c r="H8" s="41">
        <v>1750281.94</v>
      </c>
      <c r="I8" s="8" t="s">
        <v>167</v>
      </c>
      <c r="J8" s="54">
        <f>ROUND(H8/'Приложение 1'!$D$40*100,2)</f>
        <v>4.53</v>
      </c>
      <c r="K8" s="80" t="s">
        <v>180</v>
      </c>
      <c r="L8" s="8" t="s">
        <v>167</v>
      </c>
    </row>
    <row r="9" spans="1:12" ht="15.75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5.75" thickBo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.75" thickBot="1">
      <c r="A11" s="13" t="s">
        <v>32</v>
      </c>
      <c r="B11" s="8"/>
      <c r="C11" s="8"/>
      <c r="D11" s="8"/>
      <c r="E11" s="8"/>
      <c r="F11" s="8"/>
      <c r="G11" s="8"/>
      <c r="H11" s="41">
        <f>H7+H8</f>
        <v>1855242.8699999999</v>
      </c>
      <c r="I11" s="8"/>
      <c r="J11" s="54">
        <f>J7+J8</f>
        <v>4.800000000000001</v>
      </c>
      <c r="K11" s="8"/>
      <c r="L11" s="8"/>
    </row>
    <row r="13" ht="15">
      <c r="J13" s="47"/>
    </row>
    <row r="14" ht="15">
      <c r="J14" s="47"/>
    </row>
    <row r="15" ht="15">
      <c r="J15" s="47"/>
    </row>
    <row r="16" spans="2:10" ht="15">
      <c r="B16" s="37"/>
      <c r="J16" s="47"/>
    </row>
    <row r="17" spans="2:3" ht="15">
      <c r="B17" s="37"/>
      <c r="C17" s="37"/>
    </row>
    <row r="18" ht="15">
      <c r="C18" s="37"/>
    </row>
    <row r="19" ht="15">
      <c r="J19" s="47"/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8"/>
  <sheetViews>
    <sheetView zoomScale="85" zoomScaleNormal="85" zoomScalePageLayoutView="0" workbookViewId="0" topLeftCell="A1">
      <selection activeCell="K13" sqref="K13"/>
    </sheetView>
  </sheetViews>
  <sheetFormatPr defaultColWidth="13.8515625" defaultRowHeight="15"/>
  <cols>
    <col min="1" max="1" width="13.8515625" style="0" customWidth="1"/>
    <col min="2" max="2" width="16.8515625" style="0" customWidth="1"/>
    <col min="3" max="3" width="17.8515625" style="0" customWidth="1"/>
    <col min="4" max="14" width="13.8515625" style="0" customWidth="1"/>
    <col min="15" max="15" width="24.28125" style="0" customWidth="1"/>
    <col min="16" max="16" width="22.7109375" style="0" customWidth="1"/>
    <col min="17" max="17" width="23.57421875" style="0" customWidth="1"/>
  </cols>
  <sheetData>
    <row r="1" spans="1:17" ht="15">
      <c r="A1" s="2" t="s">
        <v>100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thickBot="1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14" customHeight="1" thickBot="1">
      <c r="A3" s="11" t="s">
        <v>24</v>
      </c>
      <c r="B3" s="11" t="s">
        <v>33</v>
      </c>
      <c r="C3" s="11" t="s">
        <v>25</v>
      </c>
      <c r="D3" s="12" t="s">
        <v>26</v>
      </c>
      <c r="E3" s="11" t="s">
        <v>27</v>
      </c>
      <c r="F3" s="5" t="s">
        <v>34</v>
      </c>
      <c r="G3" s="5" t="s">
        <v>136</v>
      </c>
      <c r="H3" s="5" t="s">
        <v>137</v>
      </c>
      <c r="I3" s="5" t="s">
        <v>145</v>
      </c>
      <c r="J3" s="11" t="s">
        <v>35</v>
      </c>
      <c r="K3" s="12" t="s">
        <v>73</v>
      </c>
      <c r="L3" s="12" t="s">
        <v>89</v>
      </c>
      <c r="M3" s="12" t="s">
        <v>90</v>
      </c>
      <c r="N3" s="12" t="s">
        <v>91</v>
      </c>
      <c r="O3" s="11" t="s">
        <v>30</v>
      </c>
      <c r="P3" s="12" t="s">
        <v>74</v>
      </c>
      <c r="Q3" s="11" t="s">
        <v>31</v>
      </c>
    </row>
    <row r="4" spans="1:17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</row>
    <row r="5" spans="1:17" ht="45.75" thickBot="1">
      <c r="A5" s="7">
        <v>2</v>
      </c>
      <c r="B5" s="14" t="s">
        <v>179</v>
      </c>
      <c r="C5" s="78">
        <v>1027700067328</v>
      </c>
      <c r="D5" s="46">
        <v>1326</v>
      </c>
      <c r="E5" s="79"/>
      <c r="F5" s="46">
        <v>643</v>
      </c>
      <c r="G5" s="81">
        <v>44645</v>
      </c>
      <c r="H5" s="41" t="s">
        <v>183</v>
      </c>
      <c r="I5" s="8" t="s">
        <v>167</v>
      </c>
      <c r="J5" s="74">
        <v>44735</v>
      </c>
      <c r="K5" s="82">
        <v>30000000</v>
      </c>
      <c r="L5" s="8" t="s">
        <v>184</v>
      </c>
      <c r="M5" s="67">
        <v>16.19</v>
      </c>
      <c r="N5" s="8" t="s">
        <v>167</v>
      </c>
      <c r="O5" s="45"/>
      <c r="P5" s="48" t="s">
        <v>180</v>
      </c>
      <c r="Q5" s="8" t="s">
        <v>167</v>
      </c>
    </row>
    <row r="6" spans="1:17" ht="15.75" thickBot="1">
      <c r="A6" s="7"/>
      <c r="B6" s="8"/>
      <c r="C6" s="8"/>
      <c r="D6" s="8"/>
      <c r="E6" s="8"/>
      <c r="F6" s="8"/>
      <c r="G6" s="46"/>
      <c r="H6" s="8"/>
      <c r="I6" s="8"/>
      <c r="J6" s="8"/>
      <c r="K6" s="8"/>
      <c r="L6" s="8"/>
      <c r="M6" s="84"/>
      <c r="N6" s="8"/>
      <c r="O6" s="8"/>
      <c r="P6" s="8"/>
      <c r="Q6" s="8"/>
    </row>
    <row r="7" spans="1:17" ht="30.75" thickBot="1">
      <c r="A7" s="7"/>
      <c r="B7" s="8" t="s">
        <v>185</v>
      </c>
      <c r="C7" s="78">
        <v>1037739860718</v>
      </c>
      <c r="D7" s="8"/>
      <c r="E7" s="8"/>
      <c r="F7" s="8">
        <v>643</v>
      </c>
      <c r="G7" s="40">
        <v>44651</v>
      </c>
      <c r="H7" s="48" t="s">
        <v>187</v>
      </c>
      <c r="I7" s="8" t="s">
        <v>167</v>
      </c>
      <c r="J7" s="40">
        <v>44658</v>
      </c>
      <c r="K7" s="82">
        <v>6800000</v>
      </c>
      <c r="L7" s="46" t="s">
        <v>186</v>
      </c>
      <c r="M7" s="46">
        <v>14.55</v>
      </c>
      <c r="N7" s="8" t="s">
        <v>167</v>
      </c>
      <c r="O7" s="8"/>
      <c r="P7" s="8"/>
      <c r="Q7" s="8" t="s">
        <v>167</v>
      </c>
    </row>
    <row r="8" spans="1:17" ht="15.75" thickBo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5.75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.75" thickBo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5.75" thickBo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.75" thickBo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.75" thickBot="1">
      <c r="A13" s="13" t="s">
        <v>32</v>
      </c>
      <c r="B13" s="8"/>
      <c r="C13" s="8"/>
      <c r="D13" s="8"/>
      <c r="E13" s="8"/>
      <c r="F13" s="8"/>
      <c r="G13" s="8"/>
      <c r="H13" s="8"/>
      <c r="I13" s="8"/>
      <c r="J13" s="8"/>
      <c r="K13" s="83">
        <f>K5+K7</f>
        <v>36800000</v>
      </c>
      <c r="L13" s="8"/>
      <c r="M13" s="8"/>
      <c r="N13" s="8"/>
      <c r="O13" s="45">
        <f>O5</f>
        <v>0</v>
      </c>
      <c r="P13" s="8"/>
      <c r="Q13" s="8"/>
    </row>
    <row r="18" ht="15">
      <c r="H18" s="55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A3" sqref="A3"/>
    </sheetView>
  </sheetViews>
  <sheetFormatPr defaultColWidth="13.7109375" defaultRowHeight="15"/>
  <cols>
    <col min="1" max="17" width="13.7109375" style="0" customWidth="1"/>
    <col min="18" max="18" width="21.7109375" style="0" customWidth="1"/>
  </cols>
  <sheetData>
    <row r="1" spans="1:17" ht="15">
      <c r="A1" s="2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  <c r="S2" s="28"/>
    </row>
    <row r="3" spans="1:19" ht="166.5" customHeight="1" thickBot="1">
      <c r="A3" s="11" t="s">
        <v>24</v>
      </c>
      <c r="B3" s="12" t="s">
        <v>45</v>
      </c>
      <c r="C3" s="11" t="s">
        <v>36</v>
      </c>
      <c r="D3" s="11" t="s">
        <v>37</v>
      </c>
      <c r="E3" s="11" t="s">
        <v>38</v>
      </c>
      <c r="F3" s="11" t="s">
        <v>39</v>
      </c>
      <c r="G3" s="11" t="s">
        <v>40</v>
      </c>
      <c r="H3" s="11" t="s">
        <v>41</v>
      </c>
      <c r="I3" s="29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29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/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 thickBot="1">
      <c r="A14" s="7"/>
      <c r="B14" s="8"/>
      <c r="C14" s="8"/>
      <c r="D14" s="8"/>
      <c r="E14" s="8"/>
      <c r="F14" s="8"/>
      <c r="G14" s="8"/>
      <c r="H14" s="8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 thickBot="1">
      <c r="A15" s="7"/>
      <c r="B15" s="8"/>
      <c r="C15" s="8"/>
      <c r="D15" s="8"/>
      <c r="E15" s="8"/>
      <c r="F15" s="8"/>
      <c r="G15" s="8"/>
      <c r="H15" s="8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 thickBot="1">
      <c r="A16" s="7" t="s">
        <v>32</v>
      </c>
      <c r="B16" s="8"/>
      <c r="C16" s="8"/>
      <c r="D16" s="8"/>
      <c r="E16" s="8"/>
      <c r="F16" s="8"/>
      <c r="G16" s="8"/>
      <c r="H16" s="8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F4" sqref="F4:R4"/>
    </sheetView>
  </sheetViews>
  <sheetFormatPr defaultColWidth="16.8515625" defaultRowHeight="15"/>
  <cols>
    <col min="1" max="16" width="16.8515625" style="0" customWidth="1"/>
    <col min="17" max="17" width="26.00390625" style="0" customWidth="1"/>
  </cols>
  <sheetData>
    <row r="1" spans="1:18" ht="15">
      <c r="A1" s="2" t="s">
        <v>102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23" customHeight="1" thickBot="1">
      <c r="A3" s="11" t="s">
        <v>24</v>
      </c>
      <c r="B3" s="11" t="s">
        <v>45</v>
      </c>
      <c r="C3" s="11" t="s">
        <v>36</v>
      </c>
      <c r="D3" s="11" t="s">
        <v>37</v>
      </c>
      <c r="E3" s="11" t="s">
        <v>46</v>
      </c>
      <c r="F3" s="12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29" t="s">
        <v>30</v>
      </c>
      <c r="Q3" s="30" t="s">
        <v>43</v>
      </c>
      <c r="R3" s="29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zoomScale="70" zoomScaleNormal="70" zoomScalePageLayoutView="0" workbookViewId="0" topLeftCell="A1">
      <selection activeCell="J4" sqref="J4:S4"/>
    </sheetView>
  </sheetViews>
  <sheetFormatPr defaultColWidth="18.421875" defaultRowHeight="15"/>
  <cols>
    <col min="1" max="2" width="18.421875" style="37" customWidth="1"/>
    <col min="3" max="3" width="22.7109375" style="37" customWidth="1"/>
    <col min="4" max="17" width="18.421875" style="37" customWidth="1"/>
    <col min="18" max="18" width="22.7109375" style="37" customWidth="1"/>
    <col min="19" max="16384" width="18.421875" style="37" customWidth="1"/>
  </cols>
  <sheetData>
    <row r="1" spans="1:19" ht="15">
      <c r="A1" s="97" t="s">
        <v>103</v>
      </c>
      <c r="B1" s="97"/>
      <c r="C1" s="97"/>
      <c r="D1" s="97"/>
      <c r="E1" s="97"/>
      <c r="F1" s="21"/>
      <c r="G1" s="21"/>
      <c r="H1" s="21"/>
      <c r="I1" s="35"/>
      <c r="J1" s="35"/>
      <c r="K1" s="35"/>
      <c r="L1" s="35"/>
      <c r="M1" s="35"/>
      <c r="N1" s="35"/>
      <c r="O1" s="35"/>
      <c r="P1" s="35"/>
      <c r="Q1" s="35"/>
      <c r="R1" s="36"/>
      <c r="S1" s="36"/>
    </row>
    <row r="2" spans="1:19" ht="15.75" thickBot="1">
      <c r="A2" s="20"/>
      <c r="B2" s="21"/>
      <c r="C2" s="21"/>
      <c r="D2" s="21"/>
      <c r="E2" s="21"/>
      <c r="F2" s="21"/>
      <c r="G2" s="21"/>
      <c r="H2" s="21"/>
      <c r="I2" s="35"/>
      <c r="J2" s="35"/>
      <c r="K2" s="35"/>
      <c r="L2" s="35"/>
      <c r="M2" s="35"/>
      <c r="N2" s="35"/>
      <c r="O2" s="35"/>
      <c r="P2" s="35"/>
      <c r="Q2" s="35"/>
      <c r="R2" s="36"/>
      <c r="S2" s="36"/>
    </row>
    <row r="3" spans="1:19" ht="111" customHeight="1" thickBot="1">
      <c r="A3" s="11" t="s">
        <v>24</v>
      </c>
      <c r="B3" s="11" t="s">
        <v>45</v>
      </c>
      <c r="C3" s="11" t="s">
        <v>47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29" t="s">
        <v>30</v>
      </c>
      <c r="R3" s="30" t="s">
        <v>43</v>
      </c>
      <c r="S3" s="29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  <c r="S4" s="31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3"/>
  <sheetViews>
    <sheetView zoomScale="85" zoomScaleNormal="85" zoomScalePageLayoutView="0" workbookViewId="0" topLeftCell="A1">
      <selection activeCell="K45" sqref="K45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7.421875" style="0" customWidth="1"/>
    <col min="15" max="15" width="20.7109375" style="0" customWidth="1"/>
    <col min="16" max="16" width="18.57421875" style="0" customWidth="1"/>
    <col min="17" max="17" width="20.00390625" style="0" customWidth="1"/>
    <col min="18" max="18" width="21.140625" style="0" customWidth="1"/>
    <col min="19" max="19" width="17.00390625" style="0" customWidth="1"/>
  </cols>
  <sheetData>
    <row r="1" spans="1:19" ht="15">
      <c r="A1" s="2" t="s">
        <v>104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8"/>
      <c r="R1" s="28"/>
      <c r="S1" s="28"/>
    </row>
    <row r="2" spans="1:19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8"/>
      <c r="R2" s="28"/>
      <c r="S2" s="28"/>
    </row>
    <row r="3" spans="1:19" ht="105.75" thickBot="1">
      <c r="A3" s="11" t="s">
        <v>24</v>
      </c>
      <c r="B3" s="11" t="s">
        <v>45</v>
      </c>
      <c r="C3" s="11" t="s">
        <v>48</v>
      </c>
      <c r="D3" s="11" t="s">
        <v>36</v>
      </c>
      <c r="E3" s="11" t="s">
        <v>37</v>
      </c>
      <c r="F3" s="11" t="s">
        <v>46</v>
      </c>
      <c r="G3" s="11" t="s">
        <v>40</v>
      </c>
      <c r="H3" s="11" t="s">
        <v>41</v>
      </c>
      <c r="I3" s="30" t="s">
        <v>42</v>
      </c>
      <c r="J3" s="29" t="s">
        <v>116</v>
      </c>
      <c r="K3" s="29" t="s">
        <v>114</v>
      </c>
      <c r="L3" s="30" t="s">
        <v>75</v>
      </c>
      <c r="M3" s="30" t="s">
        <v>115</v>
      </c>
      <c r="N3" s="30" t="s">
        <v>118</v>
      </c>
      <c r="O3" s="30" t="s">
        <v>138</v>
      </c>
      <c r="P3" s="30" t="s">
        <v>117</v>
      </c>
      <c r="Q3" s="33" t="s">
        <v>30</v>
      </c>
      <c r="R3" s="30" t="s">
        <v>43</v>
      </c>
      <c r="S3" s="33" t="s">
        <v>44</v>
      </c>
    </row>
    <row r="4" spans="1:19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</row>
    <row r="5" spans="1:19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3"/>
  <sheetViews>
    <sheetView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105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9" t="s">
        <v>45</v>
      </c>
      <c r="C3" s="19" t="s">
        <v>49</v>
      </c>
      <c r="D3" s="19" t="s">
        <v>50</v>
      </c>
      <c r="E3" s="19" t="s">
        <v>51</v>
      </c>
      <c r="F3" s="12" t="s">
        <v>40</v>
      </c>
      <c r="G3" s="19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8"/>
      <c r="G11" s="8"/>
      <c r="H11" s="8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8"/>
      <c r="G12" s="8"/>
      <c r="H12" s="8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8"/>
      <c r="G13" s="8"/>
      <c r="H13" s="8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5" sqref="A5:IV8"/>
    </sheetView>
  </sheetViews>
  <sheetFormatPr defaultColWidth="9.140625" defaultRowHeight="15"/>
  <cols>
    <col min="1" max="1" width="32.140625" style="0" customWidth="1"/>
    <col min="2" max="2" width="23.8515625" style="0" customWidth="1"/>
    <col min="3" max="3" width="31.8515625" style="0" customWidth="1"/>
    <col min="4" max="4" width="22.7109375" style="0" customWidth="1"/>
    <col min="5" max="5" width="19.421875" style="0" customWidth="1"/>
    <col min="6" max="6" width="22.28125" style="0" customWidth="1"/>
    <col min="7" max="7" width="12.8515625" style="0" customWidth="1"/>
    <col min="8" max="9" width="16.8515625" style="0" customWidth="1"/>
    <col min="10" max="10" width="20.28125" style="0" customWidth="1"/>
    <col min="11" max="11" width="21.28125" style="0" customWidth="1"/>
    <col min="12" max="12" width="22.7109375" style="0" customWidth="1"/>
    <col min="13" max="13" width="20.7109375" style="0" customWidth="1"/>
    <col min="14" max="14" width="23.57421875" style="0" customWidth="1"/>
    <col min="15" max="15" width="27.421875" style="0" customWidth="1"/>
    <col min="16" max="16" width="20.7109375" style="0" customWidth="1"/>
    <col min="17" max="17" width="18.57421875" style="0" customWidth="1"/>
    <col min="18" max="18" width="20.00390625" style="0" customWidth="1"/>
  </cols>
  <sheetData>
    <row r="1" spans="1:18" ht="15">
      <c r="A1" s="2" t="s">
        <v>106</v>
      </c>
      <c r="B1" s="4"/>
      <c r="C1" s="4"/>
      <c r="D1" s="4"/>
      <c r="E1" s="4"/>
      <c r="F1" s="4"/>
      <c r="G1" s="4"/>
      <c r="H1" s="4"/>
      <c r="I1" s="27"/>
      <c r="J1" s="27"/>
      <c r="K1" s="27"/>
      <c r="L1" s="27"/>
      <c r="M1" s="27"/>
      <c r="N1" s="27"/>
      <c r="O1" s="27"/>
      <c r="P1" s="27"/>
      <c r="Q1" s="27"/>
      <c r="R1" s="28"/>
    </row>
    <row r="2" spans="1:18" ht="15.75" thickBot="1">
      <c r="A2" s="3"/>
      <c r="B2" s="4"/>
      <c r="C2" s="4"/>
      <c r="D2" s="4"/>
      <c r="E2" s="4"/>
      <c r="F2" s="4"/>
      <c r="G2" s="4"/>
      <c r="H2" s="4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ht="135.75" thickBot="1">
      <c r="A3" s="11" t="s">
        <v>24</v>
      </c>
      <c r="B3" s="11" t="s">
        <v>45</v>
      </c>
      <c r="C3" s="11" t="s">
        <v>49</v>
      </c>
      <c r="D3" s="11" t="s">
        <v>50</v>
      </c>
      <c r="E3" s="11" t="s">
        <v>51</v>
      </c>
      <c r="F3" s="11" t="s">
        <v>40</v>
      </c>
      <c r="G3" s="11" t="s">
        <v>41</v>
      </c>
      <c r="H3" s="12" t="s">
        <v>42</v>
      </c>
      <c r="I3" s="29" t="s">
        <v>116</v>
      </c>
      <c r="J3" s="29" t="s">
        <v>114</v>
      </c>
      <c r="K3" s="30" t="s">
        <v>75</v>
      </c>
      <c r="L3" s="30" t="s">
        <v>115</v>
      </c>
      <c r="M3" s="30" t="s">
        <v>118</v>
      </c>
      <c r="N3" s="30" t="s">
        <v>138</v>
      </c>
      <c r="O3" s="30" t="s">
        <v>117</v>
      </c>
      <c r="P3" s="30" t="s">
        <v>30</v>
      </c>
      <c r="Q3" s="33" t="s">
        <v>43</v>
      </c>
      <c r="R3" s="33" t="s">
        <v>44</v>
      </c>
    </row>
    <row r="4" spans="1:18" ht="15.75" thickBot="1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31">
        <v>9</v>
      </c>
      <c r="J4" s="31">
        <v>10</v>
      </c>
      <c r="K4" s="31">
        <v>11</v>
      </c>
      <c r="L4" s="31">
        <v>12</v>
      </c>
      <c r="M4" s="31">
        <v>13</v>
      </c>
      <c r="N4" s="31">
        <v>14</v>
      </c>
      <c r="O4" s="31">
        <v>15</v>
      </c>
      <c r="P4" s="31">
        <v>16</v>
      </c>
      <c r="Q4" s="31">
        <v>17</v>
      </c>
      <c r="R4" s="31">
        <v>18</v>
      </c>
    </row>
    <row r="5" spans="1:18" ht="15.75" thickBot="1">
      <c r="A5" s="7"/>
      <c r="B5" s="8"/>
      <c r="C5" s="8"/>
      <c r="D5" s="8"/>
      <c r="E5" s="8"/>
      <c r="F5" s="8"/>
      <c r="G5" s="8"/>
      <c r="H5" s="8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ht="15.75" thickBot="1">
      <c r="A6" s="7"/>
      <c r="B6" s="8"/>
      <c r="C6" s="8"/>
      <c r="D6" s="8"/>
      <c r="E6" s="8"/>
      <c r="F6" s="8"/>
      <c r="G6" s="8"/>
      <c r="H6" s="8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ht="15.75" thickBot="1">
      <c r="A7" s="7"/>
      <c r="B7" s="8"/>
      <c r="C7" s="8"/>
      <c r="D7" s="8"/>
      <c r="E7" s="8"/>
      <c r="F7" s="8"/>
      <c r="G7" s="8"/>
      <c r="H7" s="8"/>
      <c r="I7" s="32"/>
      <c r="J7" s="32"/>
      <c r="K7" s="32"/>
      <c r="L7" s="32"/>
      <c r="M7" s="32"/>
      <c r="N7" s="32"/>
      <c r="O7" s="32"/>
      <c r="P7" s="32"/>
      <c r="Q7" s="32"/>
      <c r="R7" s="32"/>
    </row>
    <row r="8" spans="1:18" ht="15.75" thickBot="1">
      <c r="A8" s="7"/>
      <c r="B8" s="8"/>
      <c r="C8" s="8"/>
      <c r="D8" s="8"/>
      <c r="E8" s="8"/>
      <c r="F8" s="8"/>
      <c r="G8" s="8"/>
      <c r="H8" s="8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15.75" thickBot="1">
      <c r="A9" s="7"/>
      <c r="B9" s="8"/>
      <c r="C9" s="8"/>
      <c r="D9" s="8"/>
      <c r="E9" s="8"/>
      <c r="F9" s="8"/>
      <c r="G9" s="8"/>
      <c r="H9" s="8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5.75" thickBot="1">
      <c r="A10" s="7"/>
      <c r="B10" s="8"/>
      <c r="C10" s="8"/>
      <c r="D10" s="8"/>
      <c r="E10" s="8"/>
      <c r="F10" s="8"/>
      <c r="G10" s="8"/>
      <c r="H10" s="8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5.75" thickBot="1">
      <c r="A11" s="7"/>
      <c r="B11" s="8"/>
      <c r="C11" s="8"/>
      <c r="D11" s="8"/>
      <c r="E11" s="8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5.75" thickBot="1">
      <c r="A12" s="7"/>
      <c r="B12" s="8"/>
      <c r="C12" s="8"/>
      <c r="D12" s="8"/>
      <c r="E12" s="8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thickBot="1">
      <c r="A13" s="7" t="s">
        <v>32</v>
      </c>
      <c r="B13" s="8"/>
      <c r="C13" s="8"/>
      <c r="D13" s="8"/>
      <c r="E13" s="8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MGTU 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Муха Анна Валерьевна</dc:creator>
  <cp:keywords/>
  <dc:description/>
  <cp:lastModifiedBy>Павел Космачев</cp:lastModifiedBy>
  <cp:lastPrinted>2019-10-07T15:59:57Z</cp:lastPrinted>
  <dcterms:created xsi:type="dcterms:W3CDTF">2016-08-31T15:57:23Z</dcterms:created>
  <dcterms:modified xsi:type="dcterms:W3CDTF">2022-04-14T14:40:45Z</dcterms:modified>
  <cp:category/>
  <cp:version/>
  <cp:contentType/>
  <cp:contentStatus/>
</cp:coreProperties>
</file>