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<sst xmlns="http://schemas.openxmlformats.org/spreadsheetml/2006/main" count="371" uniqueCount="189">
  <si>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</si>
  <si>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</si>
  <si>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</si>
  <si>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</si>
  <si>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</si>
  <si>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</si>
  <si>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</si>
  <si>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</si>
  <si>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</si>
  <si>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</si>
  <si>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</si>
  <si>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</si>
  <si>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</si>
  <si>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</si>
  <si>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</si>
  <si>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</si>
  <si>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</si>
  <si>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</si>
  <si>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</si>
  <si>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</si>
  <si>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</si>
  <si>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</si>
  <si>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</si>
  <si>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</si>
  <si>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</si>
  <si>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</si>
  <si>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</si>
  <si>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</si>
  <si>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</si>
  <si>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</si>
  <si>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</si>
  <si>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</si>
  <si>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</si>
  <si>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</si>
  <si>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</si>
  <si>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</si>
  <si>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</si>
  <si>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</si>
  <si>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</si>
  <si>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</si>
  <si>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</si>
  <si>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</si>
  <si>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</si>
  <si>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</si>
  <si>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</si>
  <si>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</si>
  <si>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</si>
  <si>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</si>
  <si>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</si>
  <si>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</si>
  <si>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</si>
  <si>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</si>
  <si>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</si>
  <si>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</si>
  <si>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</si>
  <si>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</si>
  <si>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</si>
  <si>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</si>
  <si>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</si>
  <si>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</si>
  <si>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</si>
  <si>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</si>
  <si>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</si>
  <si>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</si>
  <si>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</si>
  <si>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</si>
  <si>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</si>
  <si>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</si>
  <si>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</si>
  <si>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</si>
  <si>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</si>
  <si>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</si>
  <si>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</si>
  <si>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</si>
  <si>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</si>
  <si>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</si>
  <si>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</si>
  <si>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</si>
  <si>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</si>
  <si>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</si>
  <si>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</si>
  <si>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</si>
  <si>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</si>
  <si>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</si>
  <si>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</si>
  <si>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</si>
  <si>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</si>
  <si>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</si>
  <si>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</si>
  <si>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</si>
  <si>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</si>
  <si>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</si>
  <si>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</si>
  <si>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</si>
  <si>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</si>
  <si>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</si>
  <si>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</si>
  <si>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</si>
  <si>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</si>
  <si>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</si>
  <si>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</si>
  <si>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</si>
  <si>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</si>
  <si>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</si>
  <si>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</si>
  <si>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</si>
  <si>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</si>
  <si>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</si>
  <si>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</si>
  <si>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</si>
  <si>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</si>
  <si>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</si>
  <si>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</si>
  <si>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</si>
  <si>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</si>
  <si>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</si>
  <si>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</si>
  <si>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</si>
  <si>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</si>
  <si>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</si>
  <si>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</si>
  <si>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</si>
  <si>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</si>
  <si>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</si>
  <si>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</si>
  <si>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</si>
  <si>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</si>
  <si>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</si>
  <si>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</si>
  <si>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</si>
  <si>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</si>
  <si>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</si>
  <si>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</si>
  <si>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</si>
  <si>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</si>
  <si>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</si>
  <si>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</si>
  <si>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</si>
  <si>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</si>
  <si>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</si>
  <si>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</si>
  <si>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</si>
  <si>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</si>
  <si>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</si>
  <si>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</si>
  <si>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</si>
  <si>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</si>
  <si>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</si>
  <si>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</si>
  <si>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</si>
  <si>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</si>
  <si>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</si>
  <si>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</si>
  <si>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</si>
  <si>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</si>
  <si>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</si>
  <si>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</si>
  <si>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</si>
  <si>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</si>
  <si>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</si>
  <si>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</si>
  <si>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</si>
  <si>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</si>
  <si>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</si>
  <si>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</si>
  <si>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</si>
  <si>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</si>
  <si>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</si>
  <si>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</si>
  <si>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</si>
  <si>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</si>
  <si>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</si>
  <si>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</si>
  <si>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</si>
  <si>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</si>
  <si>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</si>
  <si>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</si>
  <si>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</si>
  <si>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</si>
  <si>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</si>
  <si>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</si>
  <si>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</si>
  <si>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</si>
  <si>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</si>
  <si>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</si>
  <si>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</si>
  <si>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СВ12312210001712</t>
  </si>
  <si>
    <t>90 дней</t>
  </si>
  <si>
    <t>Проценты по депозиту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</si>
</sst>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25">
      <selection activeCell="F36" sqref="F36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84" t="s">
        <v>184</v>
      </c>
      <c r="C1" s="84"/>
      <c r="D1" s="84"/>
      <c r="E1" s="84"/>
      <c r="F1" s="84"/>
    </row>
    <row r="2" spans="2:6" ht="91.5" customHeight="1">
      <c r="B2" s="84" t="s">
        <v>185</v>
      </c>
      <c r="C2" s="84"/>
      <c r="D2" s="84"/>
      <c r="E2" s="84"/>
      <c r="F2" s="84"/>
    </row>
    <row r="3" spans="2:6" ht="15" customHeight="1">
      <c r="B3" s="84"/>
      <c r="C3" s="84"/>
      <c r="D3" s="84"/>
      <c r="E3" s="84"/>
      <c r="F3" s="84"/>
    </row>
    <row r="4" spans="2:18" ht="54.75" customHeight="1">
      <c r="B4" s="85" t="s">
        <v>0</v>
      </c>
      <c r="C4" s="85"/>
      <c r="D4" s="85"/>
      <c r="E4" s="85"/>
      <c r="F4" s="85"/>
      <c r="G4" s="8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44620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6" t="s">
        <v>6</v>
      </c>
      <c r="C22" s="87"/>
      <c r="D22" s="8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37462347.82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7462347.82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>
        <v>30000000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405464.29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37867812.11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6" t="s">
        <v>165</v>
      </c>
      <c r="C41" s="87"/>
      <c r="D41" s="8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v>392706.32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6" t="s">
        <v>14</v>
      </c>
      <c r="C43" s="87"/>
      <c r="D43" s="8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3">
        <f>D40-D42</f>
        <v>37475105.79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4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6" t="s">
        <v>17</v>
      </c>
      <c r="C46" s="87"/>
      <c r="D46" s="8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9" t="s">
        <v>166</v>
      </c>
      <c r="D48" s="9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1"/>
      <c r="D49" s="9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46" t="s">
        <v>188</v>
      </c>
      <c r="C5" s="46" t="s">
        <v>182</v>
      </c>
      <c r="D5" s="75">
        <v>44553</v>
      </c>
      <c r="E5" s="48">
        <v>44642</v>
      </c>
      <c r="F5" s="46" t="s">
        <v>181</v>
      </c>
      <c r="G5" s="8" t="s">
        <v>183</v>
      </c>
      <c r="H5" s="79">
        <v>1027700067328</v>
      </c>
      <c r="I5" s="54">
        <v>405464.29</v>
      </c>
      <c r="J5" s="54">
        <v>405464.29</v>
      </c>
      <c r="K5" s="48">
        <v>44642</v>
      </c>
      <c r="L5" s="55">
        <f>ROUND(J5/'Приложение 1'!D40*100,2)</f>
        <v>1.07</v>
      </c>
      <c r="M5" s="81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405464.29</v>
      </c>
      <c r="J13" s="54">
        <f>J5</f>
        <v>405464.29</v>
      </c>
      <c r="K13" s="49"/>
      <c r="L13" s="55">
        <f>L5</f>
        <v>1.07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7" t="s">
        <v>64</v>
      </c>
      <c r="B1" s="97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392706.32</v>
      </c>
      <c r="E5" s="63">
        <f>ROUND(D5/'Приложение 1'!$D$42*100,2)</f>
        <v>100</v>
      </c>
      <c r="F5" s="60"/>
      <c r="G5" s="60"/>
      <c r="I5" s="65"/>
      <c r="J5" s="61"/>
      <c r="K5" s="61"/>
    </row>
    <row r="6" spans="1:11" ht="15.75" thickBot="1">
      <c r="A6" s="62"/>
      <c r="B6" s="49"/>
      <c r="C6" s="8"/>
      <c r="D6" s="41"/>
      <c r="E6" s="63">
        <f>ROUND(D6/'Приложение 1'!$D$42*100,2)</f>
        <v>0</v>
      </c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8"/>
      <c r="E7" s="5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 t="s">
        <v>32</v>
      </c>
      <c r="B12" s="8"/>
      <c r="C12" s="8"/>
      <c r="D12" s="41">
        <f>SUM(D5:D11)</f>
        <v>392706.32</v>
      </c>
      <c r="E12" s="63">
        <f>SUM(E5:E11)</f>
        <v>100</v>
      </c>
      <c r="F12" s="60"/>
      <c r="G12" s="60"/>
      <c r="H12" s="60"/>
      <c r="I12" s="65"/>
      <c r="J12" s="61"/>
      <c r="K12" s="61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H8" sqref="H8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5" t="s">
        <v>23</v>
      </c>
      <c r="B1" s="95"/>
      <c r="C1" s="95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6274303.04</v>
      </c>
      <c r="I7" s="8" t="s">
        <v>167</v>
      </c>
      <c r="J7" s="55">
        <f>ROUND(H7/'Приложение 1'!$D$40*100,2)</f>
        <v>16.57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9">
        <v>1027700067328</v>
      </c>
      <c r="D8" s="46">
        <v>1326</v>
      </c>
      <c r="E8" s="80"/>
      <c r="F8" s="46">
        <v>643</v>
      </c>
      <c r="G8" s="46" t="s">
        <v>168</v>
      </c>
      <c r="H8" s="41">
        <v>1188044.78</v>
      </c>
      <c r="I8" s="8" t="s">
        <v>167</v>
      </c>
      <c r="J8" s="55">
        <f>ROUND(H8/'Приложение 1'!$D$40*100,2)</f>
        <v>3.14</v>
      </c>
      <c r="K8" s="81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7462347.82</v>
      </c>
      <c r="I11" s="8"/>
      <c r="J11" s="55">
        <f>J7+J8</f>
        <v>19.71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H17" sqref="H17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45.75" thickBot="1">
      <c r="A5" s="7">
        <v>2</v>
      </c>
      <c r="B5" s="14" t="s">
        <v>179</v>
      </c>
      <c r="C5" s="79">
        <v>1027700067328</v>
      </c>
      <c r="D5" s="46">
        <v>1326</v>
      </c>
      <c r="E5" s="80"/>
      <c r="F5" s="46">
        <v>643</v>
      </c>
      <c r="G5" s="82">
        <v>44553</v>
      </c>
      <c r="H5" s="41" t="s">
        <v>186</v>
      </c>
      <c r="I5" s="8" t="s">
        <v>167</v>
      </c>
      <c r="J5" s="48">
        <v>44642</v>
      </c>
      <c r="K5" s="83">
        <v>30000000</v>
      </c>
      <c r="L5" s="8" t="s">
        <v>187</v>
      </c>
      <c r="M5" s="68">
        <v>7.29</v>
      </c>
      <c r="N5" s="8" t="s">
        <v>167</v>
      </c>
      <c r="O5" s="45"/>
      <c r="P5" s="49" t="s">
        <v>180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6" t="s">
        <v>103</v>
      </c>
      <c r="B1" s="96"/>
      <c r="C1" s="96"/>
      <c r="D1" s="96"/>
      <c r="E1" s="96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2022-03-11T15:36:26Z</dcterms:modified>
  <cp:category/>
  <cp:version/>
  <cp:contentType/>
  <cp:contentStatus/>
</cp:coreProperties>
</file>