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<sst xmlns="http://schemas.openxmlformats.org/spreadsheetml/2006/main" count="365" uniqueCount="189">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</sst>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5" t="s">
        <v>187</v>
      </c>
      <c r="C1" s="95"/>
      <c r="D1" s="95"/>
      <c r="E1" s="95"/>
      <c r="F1" s="95"/>
    </row>
    <row r="2" spans="2:6" ht="91.5" customHeight="1">
      <c r="B2" s="95" t="s">
        <v>188</v>
      </c>
      <c r="C2" s="95"/>
      <c r="D2" s="95"/>
      <c r="E2" s="95"/>
      <c r="F2" s="95"/>
    </row>
    <row r="4" spans="2:18" ht="54.75" customHeight="1">
      <c r="B4" s="82" t="s">
        <v>0</v>
      </c>
      <c r="C4" s="82"/>
      <c r="D4" s="82"/>
      <c r="E4" s="82"/>
      <c r="F4" s="82"/>
      <c r="G4" s="82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44439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3" t="s">
        <v>6</v>
      </c>
      <c r="C22" s="84"/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35851905.09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35851905.09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89178.08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35941083.17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3" t="s">
        <v>165</v>
      </c>
      <c r="C41" s="84"/>
      <c r="D41" s="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275229.91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14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0">
        <f>D40-D42</f>
        <v>35665853.260000005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1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3" t="s">
        <v>17</v>
      </c>
      <c r="C46" s="84"/>
      <c r="D46" s="8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6" t="s">
        <v>166</v>
      </c>
      <c r="D48" s="8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8"/>
      <c r="D49" s="8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9">
    <mergeCell ref="B1:F1"/>
    <mergeCell ref="B2:F2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C1">
      <selection activeCell="L5" sqref="L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89178.08</v>
      </c>
      <c r="J5" s="54">
        <v>89178.08</v>
      </c>
      <c r="K5" s="48">
        <v>44651</v>
      </c>
      <c r="L5" s="55">
        <f>ROUND(J5/'Приложение 1'!D40*100,2)</f>
        <v>0.25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89178.08</v>
      </c>
      <c r="J13" s="54">
        <f>J5</f>
        <v>89178.08</v>
      </c>
      <c r="K13" s="49"/>
      <c r="L13" s="55">
        <f>L5</f>
        <v>0.25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4" t="s">
        <v>64</v>
      </c>
      <c r="B1" s="94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275229.91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7"/>
      <c r="B6" s="49"/>
      <c r="C6" s="8"/>
      <c r="D6" s="41"/>
      <c r="E6" s="63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275229.91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11" sqref="J11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2" t="s">
        <v>23</v>
      </c>
      <c r="B1" s="92"/>
      <c r="C1" s="9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5087618.28</v>
      </c>
      <c r="I7" s="8" t="s">
        <v>167</v>
      </c>
      <c r="J7" s="55">
        <f>ROUND(H7/'Приложение 1'!$D$40*100,2)</f>
        <v>14.16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30764286.81</v>
      </c>
      <c r="I8" s="8" t="s">
        <v>186</v>
      </c>
      <c r="J8" s="55">
        <f>ROUND(H8/'Приложение 1'!$D$40*100,2)</f>
        <v>85.6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35851905.089999996</v>
      </c>
      <c r="I11" s="8"/>
      <c r="J11" s="55">
        <f>J7+J8</f>
        <v>99.75999999999999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3" t="s">
        <v>103</v>
      </c>
      <c r="B1" s="93"/>
      <c r="C1" s="93"/>
      <c r="D1" s="93"/>
      <c r="E1" s="9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2021-10-18T14:03:48Z</dcterms:modified>
  <cp:category/>
  <cp:version/>
  <cp:contentType/>
  <cp:contentStatus/>
</cp:coreProperties>
</file>