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<sst xmlns="http://schemas.openxmlformats.org/spreadsheetml/2006/main" count="357" uniqueCount="183">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</sst>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0A0A0A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96" t="s">
        <v>181</v>
      </c>
      <c r="C1" s="96"/>
      <c r="D1" s="96"/>
      <c r="E1" s="96"/>
      <c r="F1" s="96"/>
    </row>
    <row r="2" spans="2:6" ht="91.5" customHeight="1">
      <c r="B2" s="96" t="s">
        <v>182</v>
      </c>
      <c r="C2" s="96"/>
      <c r="D2" s="96"/>
      <c r="E2" s="96"/>
      <c r="F2" s="96"/>
    </row>
    <row r="4" spans="2:18" ht="54.75" customHeight="1">
      <c r="B4" s="83" t="s">
        <v>0</v>
      </c>
      <c r="C4" s="83"/>
      <c r="D4" s="83"/>
      <c r="E4" s="83"/>
      <c r="F4" s="83"/>
      <c r="G4" s="8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44316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84" t="s">
        <v>6</v>
      </c>
      <c r="C22" s="85"/>
      <c r="D22" s="8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76">
        <f>D24+D25</f>
        <v>34264229.83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77">
        <v>34264229.83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7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4"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8">
        <f>D23+D39</f>
        <v>34264229.83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84" t="s">
        <v>165</v>
      </c>
      <c r="C41" s="85"/>
      <c r="D41" s="8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54">
        <v>351770.61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4" t="s">
        <v>14</v>
      </c>
      <c r="C43" s="85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1">
        <f>D40-D42</f>
        <v>33912459.22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2"/>
      <c r="E45" s="4"/>
      <c r="F45" s="6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84" t="s">
        <v>17</v>
      </c>
      <c r="C46" s="85"/>
      <c r="D46" s="8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v>20000000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87" t="s">
        <v>166</v>
      </c>
      <c r="D48" s="8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89"/>
      <c r="D49" s="9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9">
    <mergeCell ref="B1:F1"/>
    <mergeCell ref="B2:F2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15.75" thickBot="1">
      <c r="A5" s="43"/>
      <c r="B5" s="8"/>
      <c r="C5" s="46"/>
      <c r="D5" s="75"/>
      <c r="E5" s="48"/>
      <c r="F5" s="46"/>
      <c r="G5" s="8"/>
      <c r="H5" s="80"/>
      <c r="I5" s="54"/>
      <c r="J5" s="54"/>
      <c r="K5" s="48"/>
      <c r="L5" s="55"/>
      <c r="M5" s="49"/>
      <c r="N5" s="49"/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0</v>
      </c>
      <c r="J13" s="54">
        <f>J5</f>
        <v>0</v>
      </c>
      <c r="K13" s="49"/>
      <c r="L13" s="55">
        <f>L5</f>
        <v>0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5" t="s">
        <v>64</v>
      </c>
      <c r="B1" s="95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50.25" customHeight="1" thickBot="1">
      <c r="A5" s="62"/>
      <c r="B5" s="73"/>
      <c r="C5" s="62"/>
      <c r="D5" s="74"/>
      <c r="E5" s="8"/>
      <c r="F5" s="46"/>
      <c r="G5" s="70"/>
      <c r="H5" s="67"/>
      <c r="I5" s="67"/>
      <c r="J5" s="55">
        <f>ROUND(I5/'Приложение 1'!D42*100,2)</f>
        <v>0</v>
      </c>
      <c r="K5" s="49"/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55">
        <f>J5</f>
        <v>0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170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169</v>
      </c>
      <c r="C5" s="8" t="s">
        <v>174</v>
      </c>
      <c r="D5" s="41">
        <v>351770.61</v>
      </c>
      <c r="E5" s="63">
        <f>ROUND(D5/'Приложение 1'!$D$42*100,2)</f>
        <v>100</v>
      </c>
      <c r="F5" s="60"/>
      <c r="G5" s="60"/>
      <c r="I5" s="65"/>
      <c r="J5" s="61"/>
      <c r="K5" s="61"/>
    </row>
    <row r="6" spans="1:11" ht="15.75" thickBot="1">
      <c r="A6" s="79"/>
      <c r="B6" s="8"/>
      <c r="C6" s="46"/>
      <c r="D6" s="41"/>
      <c r="E6" s="63">
        <f>ROUND(D6/'Приложение 1'!$D$42*100,2)</f>
        <v>0</v>
      </c>
      <c r="F6" s="60"/>
      <c r="G6" s="60"/>
      <c r="H6" s="60"/>
      <c r="I6" s="61"/>
      <c r="J6" s="61"/>
      <c r="K6" s="61"/>
    </row>
    <row r="7" spans="1:11" ht="15.75" thickBot="1">
      <c r="A7" s="7"/>
      <c r="B7" s="49"/>
      <c r="C7" s="8"/>
      <c r="D7" s="41"/>
      <c r="E7" s="63"/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/>
      <c r="B12" s="8"/>
      <c r="C12" s="8"/>
      <c r="D12" s="8"/>
      <c r="E12" s="5"/>
      <c r="F12" s="60"/>
      <c r="G12" s="60"/>
      <c r="H12" s="60"/>
      <c r="I12" s="61"/>
      <c r="J12" s="61"/>
      <c r="K12" s="61"/>
    </row>
    <row r="13" spans="1:11" ht="15.75" thickBot="1">
      <c r="A13" s="7" t="s">
        <v>32</v>
      </c>
      <c r="B13" s="8"/>
      <c r="C13" s="8"/>
      <c r="D13" s="41">
        <f>SUM(D5:D12)</f>
        <v>351770.61</v>
      </c>
      <c r="E13" s="63">
        <f>SUM(E5:E12)</f>
        <v>100</v>
      </c>
      <c r="F13" s="60"/>
      <c r="G13" s="60"/>
      <c r="H13" s="60"/>
      <c r="I13" s="65"/>
      <c r="J13" s="61"/>
      <c r="K13" s="61"/>
    </row>
    <row r="16" ht="15">
      <c r="E16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85" zoomScaleNormal="85" zoomScalePageLayoutView="0" workbookViewId="0" topLeftCell="A1">
      <selection activeCell="H8" sqref="H8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3" t="s">
        <v>23</v>
      </c>
      <c r="B1" s="93"/>
      <c r="C1" s="93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3772119.83</v>
      </c>
      <c r="I7" s="8" t="s">
        <v>167</v>
      </c>
      <c r="J7" s="55">
        <f>ROUND(H7/'Приложение 1'!$D$40*100,2)</f>
        <v>11.01</v>
      </c>
      <c r="K7" s="49" t="s">
        <v>178</v>
      </c>
      <c r="L7" s="8" t="s">
        <v>167</v>
      </c>
    </row>
    <row r="8" spans="1:12" ht="60.75" thickBot="1">
      <c r="A8" s="13">
        <v>2</v>
      </c>
      <c r="B8" s="14" t="s">
        <v>179</v>
      </c>
      <c r="C8" s="80">
        <v>1027700067328</v>
      </c>
      <c r="D8" s="46">
        <v>1326</v>
      </c>
      <c r="E8" s="81"/>
      <c r="F8" s="46">
        <v>643</v>
      </c>
      <c r="G8" s="46" t="s">
        <v>168</v>
      </c>
      <c r="H8" s="41">
        <v>30492110</v>
      </c>
      <c r="I8" s="14"/>
      <c r="J8" s="55">
        <f>ROUND(H8/'Приложение 1'!$D$40*100,2)</f>
        <v>88.99</v>
      </c>
      <c r="K8" s="82" t="s">
        <v>180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</f>
        <v>34264229.83</v>
      </c>
      <c r="I11" s="8"/>
      <c r="J11" s="55">
        <f>J7+J8</f>
        <v>100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P23" sqref="P23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15.75" thickBot="1">
      <c r="A5" s="7"/>
      <c r="B5" s="8"/>
      <c r="C5" s="44"/>
      <c r="D5" s="8"/>
      <c r="E5" s="8"/>
      <c r="F5" s="8"/>
      <c r="G5" s="75"/>
      <c r="H5" s="8"/>
      <c r="I5" s="8"/>
      <c r="J5" s="75"/>
      <c r="K5" s="41"/>
      <c r="L5" s="8"/>
      <c r="M5" s="68"/>
      <c r="N5" s="8"/>
      <c r="O5" s="45"/>
      <c r="P5" s="49"/>
      <c r="Q5" s="8"/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0</v>
      </c>
      <c r="L13" s="8"/>
      <c r="M13" s="8"/>
      <c r="N13" s="8"/>
      <c r="O13" s="45">
        <f>O5</f>
        <v>0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4" t="s">
        <v>103</v>
      </c>
      <c r="B1" s="94"/>
      <c r="C1" s="94"/>
      <c r="D1" s="94"/>
      <c r="E1" s="94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2021-10-18T14:03:29Z</dcterms:modified>
  <cp:category/>
  <cp:version/>
  <cp:contentType/>
  <cp:contentStatus/>
</cp:coreProperties>
</file>